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vattenfall-my.sharepoint.com/personal/jkjo_eur_corp_vattenfall_com/Documents/CSR/2024/Deliveries/Smart Notes/"/>
    </mc:Choice>
  </mc:AlternateContent>
  <xr:revisionPtr revIDLastSave="27" documentId="8_{5D906840-A815-40CA-92DC-62E056D5E663}" xr6:coauthVersionLast="47" xr6:coauthVersionMax="47" xr10:uidLastSave="{278CE8E1-E217-4D38-96FD-CC778166F993}"/>
  <bookViews>
    <workbookView xWindow="9945" yWindow="75" windowWidth="22380" windowHeight="15600" tabRatio="849" firstSheet="1" activeTab="1" xr2:uid="{00000000-000D-0000-FFFF-FFFF00000000}"/>
  </bookViews>
  <sheets>
    <sheet name="SNVeryHiddenParameterSheet" sheetId="142" state="veryHidden" r:id="rId1"/>
    <sheet name="TO" sheetId="1" r:id="rId2"/>
  </sheets>
  <definedNames>
    <definedName name="column_name_1">TO!$B$6</definedName>
    <definedName name="column_name_10">TO!$T$6</definedName>
    <definedName name="column_name_2">TO!$D$6</definedName>
    <definedName name="column_name_3">TO!$F$6</definedName>
    <definedName name="column_name_4">TO!$H$6</definedName>
    <definedName name="column_name_5">TO!$J$6</definedName>
    <definedName name="column_name_6">TO!$L$6</definedName>
    <definedName name="column_name_7">TO!$N$6</definedName>
    <definedName name="column_name_8">TO!$P$6</definedName>
    <definedName name="column_name_9">TO!$R$6</definedName>
    <definedName name="lar_highlight_1">TO!$T$6:$U$115</definedName>
    <definedName name="lar_highlight_2">TO!#REF!</definedName>
    <definedName name="lar_oddheader_1">TO!$A$6:$U$6</definedName>
    <definedName name="lar_oddheader_2">TO!#REF!</definedName>
    <definedName name="lar_subtotal_10">TO!$A$109:$U$109</definedName>
    <definedName name="lar_subtotal_11">TO!$A$112:$U$112</definedName>
    <definedName name="lar_subtotal_13">TO!#REF!</definedName>
    <definedName name="lar_subtotal_14">TO!#REF!</definedName>
    <definedName name="lar_subtotal_15">TO!#REF!</definedName>
    <definedName name="lar_subtotal_16">TO!#REF!</definedName>
    <definedName name="lar_subtotal_17">TO!#REF!</definedName>
    <definedName name="lar_subtotal_18">TO!#REF!</definedName>
    <definedName name="lar_subtotal_19">TO!#REF!</definedName>
    <definedName name="lar_subtotal_2">TO!$A$23:$U$23</definedName>
    <definedName name="lar_subtotal_20">TO!#REF!</definedName>
    <definedName name="lar_subtotal_21">TO!#REF!</definedName>
    <definedName name="lar_subtotal_22">TO!#REF!</definedName>
    <definedName name="lar_subtotal_3">TO!$A$43:$U$43</definedName>
    <definedName name="lar_subtotal_4">TO!$A$77:$U$77</definedName>
    <definedName name="lar_subtotal_5">TO!$A$85:$U$85</definedName>
    <definedName name="lar_subtotal_6">TO!$A$90:$U$90</definedName>
    <definedName name="lar_subtotal_7">TO!$A$93:$U$93</definedName>
    <definedName name="lar_subtotal_8">TO!$A$96:$U$96</definedName>
    <definedName name="lar_subtotal_9">TO!$A$105:$U$105</definedName>
    <definedName name="lar_total_3">TO!$A$106:$U$106</definedName>
    <definedName name="lar_total_4">TO!#REF!</definedName>
    <definedName name="lar_total_5">TO!#REF!</definedName>
    <definedName name="name_1">TO!$A:$A</definedName>
    <definedName name="name_1_sv">TO!#REF!</definedName>
    <definedName name="outarea">TO!$A$6:$U$115</definedName>
    <definedName name="outarea_sv">TO!#REF!</definedName>
    <definedName name="prog_1_PACTUALYEAR01">TO!#REF!</definedName>
    <definedName name="prog_1_PPREVIOUSYEAR01">TO!#REF!</definedName>
    <definedName name="prog_2_PPREVIOUSYEAR01">TO!#REF!</definedName>
    <definedName name="prog_3_PPREVIOUSYEAR01">TO!#REF!</definedName>
    <definedName name="prog_4_PPREVIOUSYEAR01">TO!#REF!</definedName>
    <definedName name="prog_5_PPREVIOUSYEAR01">TO!#REF!</definedName>
    <definedName name="prog_6_PPREVIOUSYEAR01">TO!#REF!</definedName>
    <definedName name="prog_7_PPREVIOUSYEAR01">TO!#REF!</definedName>
    <definedName name="prog_8_PPREVIOUSYEAR01">TO!#REF!</definedName>
    <definedName name="prog_9_PPREVIOUSYEAR01">TO!#REF!</definedName>
    <definedName name="sn_prevyear">TO!$L$2</definedName>
    <definedName name="sn_year">TO!$L$1</definedName>
    <definedName name="value_1_PACTUALYEAR01">TO!$T:$T</definedName>
    <definedName name="value_1_PACTUALYEAR01_sv">TO!#REF!</definedName>
    <definedName name="value_1_PPREVIOUSYEAR01">TO!$B:$B</definedName>
    <definedName name="value_1_PPREVIOUSYEAR01_sv">TO!#REF!</definedName>
    <definedName name="value_2_PPREVIOUSYEAR01">TO!$D:$D</definedName>
    <definedName name="value_2_PPREVIOUSYEAR01_sv">TO!#REF!</definedName>
    <definedName name="value_3_PPREVIOUSYEAR01">TO!$F:$F</definedName>
    <definedName name="value_3_PPREVIOUSYEAR01_sv">TO!#REF!</definedName>
    <definedName name="value_4_PPREVIOUSYEAR01">TO!$H:$H</definedName>
    <definedName name="value_4_PPREVIOUSYEAR01_sv">TO!#REF!</definedName>
    <definedName name="value_5_PPREVIOUSYEAR01">TO!$J:$J</definedName>
    <definedName name="value_5_PPREVIOUSYEAR01_sv">TO!#REF!</definedName>
    <definedName name="value_6_PPREVIOUSYEAR01">TO!$L:$L</definedName>
    <definedName name="value_6_PPREVIOUSYEAR01_sv">TO!#REF!</definedName>
    <definedName name="value_7_PPREVIOUSYEAR01">TO!$N:$N</definedName>
    <definedName name="value_7_PPREVIOUSYEAR01_sv">TO!#REF!</definedName>
    <definedName name="value_8_PPREVIOUSYEAR01">TO!$P:$P</definedName>
    <definedName name="value_8_PPREVIOUSYEAR01_sv">TO!#REF!</definedName>
    <definedName name="value_9_PPREVIOUSYEAR01">TO!$R:$R</definedName>
    <definedName name="value_9_PPREVIOUSYEAR01_sv">TO!#REF!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R6" i="1"/>
  <c r="P6" i="1"/>
  <c r="N6" i="1"/>
  <c r="L6" i="1"/>
  <c r="J6" i="1"/>
  <c r="H6" i="1"/>
  <c r="F6" i="1"/>
  <c r="D6" i="1"/>
  <c r="B6" i="1"/>
</calcChain>
</file>

<file path=xl/sharedStrings.xml><?xml version="1.0" encoding="utf-8"?>
<sst xmlns="http://schemas.openxmlformats.org/spreadsheetml/2006/main" count="107" uniqueCount="103">
  <si>
    <t>Year</t>
  </si>
  <si>
    <t>Prev_Year</t>
  </si>
  <si>
    <t>Five-year overview</t>
  </si>
  <si>
    <t>Renewable sources</t>
  </si>
  <si>
    <t>– of which hydro power</t>
  </si>
  <si>
    <t>– of which wind power</t>
  </si>
  <si>
    <t>– of which solar power</t>
  </si>
  <si>
    <t>– of which biomass and waste (biogenic)</t>
  </si>
  <si>
    <t>Nuclear</t>
  </si>
  <si>
    <t>Fossil sources (incl. non-biogenic waste)</t>
  </si>
  <si>
    <t>Electricity delivered from storage, TWh</t>
  </si>
  <si>
    <t>Heat production, TWh</t>
  </si>
  <si>
    <t>– of which biomass, waste (biogenic)</t>
  </si>
  <si>
    <t>– of which electricity, heat and steam (renewable)2</t>
  </si>
  <si>
    <t>Share of renewable sources in total consumption, %</t>
  </si>
  <si>
    <t>Share of nuclear sources in total consumption, %</t>
  </si>
  <si>
    <t>Fossil sources</t>
  </si>
  <si>
    <t>– of which gas</t>
  </si>
  <si>
    <t>– of which hard coal</t>
  </si>
  <si>
    <t>– of which lignite</t>
  </si>
  <si>
    <t>– of which peat</t>
  </si>
  <si>
    <t>– of which waste (non-biogenic)</t>
  </si>
  <si>
    <t>– of which other fuels, including oil</t>
  </si>
  <si>
    <t>– of which electricity, heat and steam (non-renewable)</t>
  </si>
  <si>
    <t>Share of fossil sources in total consumption, %</t>
  </si>
  <si>
    <t>Total energy consumption per net revenue, MWh/SEK</t>
  </si>
  <si>
    <t>Nuclear, uranium, tonnes</t>
  </si>
  <si>
    <t>Emissions to air (Scope 1)</t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</si>
  <si>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SF</t>
    </r>
    <r>
      <rPr>
        <vertAlign val="subscript"/>
        <sz val="9"/>
        <rFont val="Calibri"/>
        <family val="2"/>
        <scheme val="minor"/>
      </rPr>
      <t>6</t>
    </r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</si>
  <si>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N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O</t>
    </r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</si>
  <si>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CH</t>
    </r>
    <r>
      <rPr>
        <vertAlign val="subscript"/>
        <sz val="9"/>
        <rFont val="Calibri"/>
        <family val="2"/>
        <scheme val="minor"/>
      </rPr>
      <t>4</t>
    </r>
  </si>
  <si>
    <t>Nitrogen oxides(NOx), ktonnes</t>
  </si>
  <si>
    <r>
      <t>Sulphur dioxide (SO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), ktonnes</t>
    </r>
  </si>
  <si>
    <t>Particulate matter (PM), ktonnes</t>
  </si>
  <si>
    <r>
      <t>Carbon dioxide equivalents (CO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>)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, Mtonnes (Scope 2)</t>
    </r>
    <r>
      <rPr>
        <b/>
        <vertAlign val="superscript"/>
        <sz val="9"/>
        <rFont val="Calibri"/>
        <family val="2"/>
        <scheme val="minor"/>
      </rPr>
      <t>6</t>
    </r>
  </si>
  <si>
    <t>Market based</t>
  </si>
  <si>
    <t>Location based</t>
  </si>
  <si>
    <t>CO2e intensity, g/SEK (Scope 1 + scope 2 market based)</t>
  </si>
  <si>
    <r>
      <t>Carbon dioxide equivalents (CO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>), Mtonnes (Scope 3)</t>
    </r>
  </si>
  <si>
    <t>Capital Goods</t>
  </si>
  <si>
    <t>Purchased goods and services</t>
  </si>
  <si>
    <t>Upstream transport and distribution</t>
  </si>
  <si>
    <t>Waste related</t>
  </si>
  <si>
    <t>Business travel</t>
  </si>
  <si>
    <t>Emissions related to losses in pumped storage, tCO2e</t>
  </si>
  <si>
    <t>Greenhouse gas emission per net revenue, market based, tCO2eq/SEK</t>
  </si>
  <si>
    <t>Greenhouse gas emission per net revenue, location based, tCO2eq/SEK</t>
  </si>
  <si>
    <t xml:space="preserve">                                  </t>
  </si>
  <si>
    <t>Waste and by-products, ktonnes</t>
  </si>
  <si>
    <t>Hazardous waste</t>
  </si>
  <si>
    <t>Non-hazardous waste</t>
  </si>
  <si>
    <t>Ash from coal and lignite</t>
  </si>
  <si>
    <t>Ash from biomass</t>
  </si>
  <si>
    <t>Slag from waste incineration</t>
  </si>
  <si>
    <t>Gypsum</t>
  </si>
  <si>
    <t>Radioactive waste</t>
  </si>
  <si>
    <r>
      <t>Low and medium radiactive operational waste, m</t>
    </r>
    <r>
      <rPr>
        <vertAlign val="superscript"/>
        <sz val="9"/>
        <rFont val="Calibri"/>
        <family val="2"/>
        <scheme val="minor"/>
      </rPr>
      <t>3</t>
    </r>
  </si>
  <si>
    <t>Core components, tonnes</t>
  </si>
  <si>
    <t>Spent nuclear fuel, tonnes</t>
  </si>
  <si>
    <t>SAIDI (minutes/customer)</t>
  </si>
  <si>
    <t>Sweden</t>
  </si>
  <si>
    <t>SAIFI (number/customer)</t>
  </si>
  <si>
    <t>Our people</t>
  </si>
  <si>
    <t>Number employees, FTE,</t>
  </si>
  <si>
    <t>– of which females</t>
  </si>
  <si>
    <t>– of which temporary employed (not permanent contract)</t>
  </si>
  <si>
    <t>Employee turnover, %</t>
  </si>
  <si>
    <t>Sick leave</t>
  </si>
  <si>
    <t>men %</t>
  </si>
  <si>
    <t>females %</t>
  </si>
  <si>
    <t xml:space="preserve">                                                          </t>
  </si>
  <si>
    <t>Working related accidents</t>
  </si>
  <si>
    <t>Internal LTIF (employees)</t>
  </si>
  <si>
    <r>
      <t>External LTI</t>
    </r>
    <r>
      <rPr>
        <vertAlign val="superscript"/>
        <sz val="9"/>
        <rFont val="Calibri"/>
        <family val="2"/>
        <scheme val="minor"/>
      </rPr>
      <t>10</t>
    </r>
    <r>
      <rPr>
        <sz val="9"/>
        <rFont val="Calibri"/>
        <family val="2"/>
        <scheme val="minor"/>
      </rPr>
      <t xml:space="preserve"> (contractors)</t>
    </r>
  </si>
  <si>
    <t xml:space="preserve">                                                              </t>
  </si>
  <si>
    <t>Gender diversity</t>
  </si>
  <si>
    <t>Female managers %</t>
  </si>
  <si>
    <t xml:space="preserve">                                                                 </t>
  </si>
  <si>
    <t>Share of managers per age category total</t>
  </si>
  <si>
    <t>–29</t>
  </si>
  <si>
    <t>30–49</t>
  </si>
  <si>
    <t>50–</t>
  </si>
  <si>
    <r>
      <t>Carbon dioxide equivalents (CO</t>
    </r>
    <r>
      <rPr>
        <vertAlign val="subscript"/>
        <sz val="9"/>
        <rFont val="Calibri"/>
        <family val="2"/>
        <scheme val="minor"/>
      </rPr>
      <t>2e</t>
    </r>
    <r>
      <rPr>
        <sz val="9"/>
        <rFont val="Calibri"/>
        <family val="2"/>
        <scheme val="minor"/>
      </rPr>
      <t>)</t>
    </r>
    <r>
      <rPr>
        <vertAlign val="superscript"/>
        <sz val="9"/>
        <color rgb="FFFF0000"/>
        <rFont val="Calibri"/>
        <family val="2"/>
        <scheme val="minor"/>
      </rPr>
      <t>3</t>
    </r>
    <r>
      <rPr>
        <sz val="9"/>
        <rFont val="Calibri"/>
        <family val="2"/>
        <scheme val="minor"/>
      </rPr>
      <t>, Mtonnes</t>
    </r>
  </si>
  <si>
    <r>
      <t>Energy from uranium</t>
    </r>
    <r>
      <rPr>
        <vertAlign val="superscript"/>
        <sz val="9"/>
        <color rgb="FFFF0000"/>
        <rFont val="Calibri"/>
        <family val="2"/>
        <scheme val="minor"/>
      </rPr>
      <t>2</t>
    </r>
    <r>
      <rPr>
        <sz val="9"/>
        <rFont val="Calibri"/>
        <family val="2"/>
        <scheme val="minor"/>
      </rPr>
      <t>, TWh</t>
    </r>
  </si>
  <si>
    <r>
      <t>Biogenic CO</t>
    </r>
    <r>
      <rPr>
        <vertAlign val="subscript"/>
        <sz val="9"/>
        <rFont val="Calibri"/>
        <family val="2"/>
        <scheme val="minor"/>
      </rPr>
      <t>2</t>
    </r>
    <r>
      <rPr>
        <vertAlign val="superscript"/>
        <sz val="9"/>
        <color rgb="FFFF0000"/>
        <rFont val="Calibri"/>
        <family val="2"/>
        <scheme val="minor"/>
      </rPr>
      <t>5</t>
    </r>
    <r>
      <rPr>
        <sz val="9"/>
        <rFont val="Calibri"/>
        <family val="2"/>
        <scheme val="minor"/>
      </rPr>
      <t>, Mtonnes</t>
    </r>
  </si>
  <si>
    <r>
      <t>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 xml:space="preserve"> intensity</t>
    </r>
    <r>
      <rPr>
        <b/>
        <vertAlign val="superscript"/>
        <sz val="9"/>
        <rFont val="Calibri"/>
        <family val="2"/>
        <scheme val="minor"/>
      </rPr>
      <t>7</t>
    </r>
    <r>
      <rPr>
        <b/>
        <sz val="9"/>
        <rFont val="Calibri"/>
        <family val="2"/>
        <scheme val="minor"/>
      </rPr>
      <t>, g/kWh (Scope 1 + scope 2 market based)</t>
    </r>
    <r>
      <rPr>
        <b/>
        <vertAlign val="superscript"/>
        <sz val="9"/>
        <color rgb="FFFF0000"/>
        <rFont val="Calibri"/>
        <family val="2"/>
        <scheme val="minor"/>
      </rPr>
      <t>1</t>
    </r>
  </si>
  <si>
    <r>
      <t>Fuel and energy related</t>
    </r>
    <r>
      <rPr>
        <vertAlign val="superscript"/>
        <sz val="9"/>
        <color rgb="FFFF0000"/>
        <rFont val="Calibri"/>
        <family val="2"/>
        <scheme val="minor"/>
      </rPr>
      <t>6</t>
    </r>
  </si>
  <si>
    <r>
      <t>Optional disclosure</t>
    </r>
    <r>
      <rPr>
        <vertAlign val="superscript"/>
        <sz val="9"/>
        <color rgb="FFFF0000"/>
        <rFont val="Calibri"/>
        <family val="2"/>
        <scheme val="minor"/>
      </rPr>
      <t>8</t>
    </r>
  </si>
  <si>
    <r>
      <t>Greenhouse gas emission Scope 1, 2 and 3, 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>, market based</t>
    </r>
    <r>
      <rPr>
        <b/>
        <vertAlign val="superscript"/>
        <sz val="9"/>
        <color rgb="FFFF0000"/>
        <rFont val="Calibri"/>
        <family val="2"/>
        <scheme val="minor"/>
      </rPr>
      <t>6, 7</t>
    </r>
    <r>
      <rPr>
        <b/>
        <sz val="9"/>
        <rFont val="Calibri"/>
        <family val="2"/>
        <scheme val="minor"/>
      </rPr>
      <t>, Mtonnes</t>
    </r>
  </si>
  <si>
    <r>
      <t>Greenhouse gas emission Scope 1, 2 and 3, 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>, location based</t>
    </r>
    <r>
      <rPr>
        <b/>
        <vertAlign val="superscript"/>
        <sz val="9"/>
        <color rgb="FFFF0000"/>
        <rFont val="Calibri"/>
        <family val="2"/>
        <scheme val="minor"/>
      </rPr>
      <t>6,7</t>
    </r>
    <r>
      <rPr>
        <b/>
        <sz val="9"/>
        <rFont val="Calibri"/>
        <family val="2"/>
        <scheme val="minor"/>
      </rPr>
      <t>, Mtonnes</t>
    </r>
  </si>
  <si>
    <r>
      <t>Use of sold products</t>
    </r>
    <r>
      <rPr>
        <vertAlign val="superscript"/>
        <sz val="9"/>
        <color rgb="FFFF0000"/>
        <rFont val="Calibri"/>
        <family val="2"/>
        <scheme val="minor"/>
      </rPr>
      <t>7</t>
    </r>
  </si>
  <si>
    <t xml:space="preserve">Financial consolidation of sustainability data. </t>
  </si>
  <si>
    <t>2. Nuclear energy added to energy consumption as energy from uranium.</t>
  </si>
  <si>
    <t>3. Before 2017 only CO2. From 2017 including CH4, N2O and SF6.</t>
  </si>
  <si>
    <t>1. Electricity generation parameters have been adjusted to report electricity delivered from storage, primarily from pumped storage plants, separately. This update also impacts CO2e intensity, g/kWh.</t>
  </si>
  <si>
    <t>4. Of the total greenhouse emissions 0.1 Mtonnes CO2e consist of SF6, CH4 and N2O emissions. Characterisation factors are obtained from the IPCC Sixth Assessment report.</t>
  </si>
  <si>
    <t>5. CO2 emissions from combustion of biomass.</t>
  </si>
  <si>
    <t>7. Use of sold products updated to include sold gas boilers.</t>
  </si>
  <si>
    <t>8. Either calculated or measured directly in different countries. Emission factors applied depend on the technology and local methodologies.</t>
  </si>
  <si>
    <t>6. Emissions from fuel and energy relating to electricity purchased for sale to end customers, methodology updated to align with contracts with end customers.</t>
  </si>
  <si>
    <r>
      <t>E1-5, Electricity generation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, TWh</t>
    </r>
  </si>
  <si>
    <t>E1-5, Energy consumption (excl. for hydro, wind &amp; solar production), TWh</t>
  </si>
  <si>
    <t>– of which self-generated, non-fuel renewable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</si>
</sst>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;\-#,##0;&quot;—&quot;"/>
    <numFmt numFmtId="165" formatCode="#,##0.0_ ;\-#,##0.0\ "/>
    <numFmt numFmtId="166" formatCode="0.0%"/>
    <numFmt numFmtId="167" formatCode="##\ #0#;\-#,##0;&quot;—&quot;"/>
    <numFmt numFmtId="168" formatCode="0.0"/>
    <numFmt numFmtId="169" formatCode="#\ ##0;\-#,##0;&quot;—&quot;"/>
    <numFmt numFmtId="170" formatCode="#\ ###.#;\-#,###.#;&quot;—&quot;"/>
    <numFmt numFmtId="171" formatCode="#\ #,###;\-#,###.#;&quot;—&quot;"/>
    <numFmt numFmtId="173" formatCode="#,##0.0;\-#,##0;&quot;—&quot;"/>
    <numFmt numFmtId="174" formatCode="#,##0.##;\-#,###.##;&quot;—&quot;"/>
    <numFmt numFmtId="175" formatCode="0.000"/>
    <numFmt numFmtId="176" formatCode="#,##0.00;\-#,##0.00;&quot;—&quot;"/>
    <numFmt numFmtId="177" formatCode="#,###.??;\(#,###.??\);&quot;—&quot;"/>
    <numFmt numFmtId="178" formatCode="General;General;&quot;—&quot;"/>
    <numFmt numFmtId="179" formatCode="#,##0.00;\-#,##0.0;&quot;—&quot;"/>
    <numFmt numFmtId="180" formatCode="#,##0.0;\-#,##0.0;&quot;—&quot;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vertAlign val="superscript"/>
      <sz val="9"/>
      <name val="Calibri"/>
      <family val="2"/>
      <scheme val="minor"/>
    </font>
    <font>
      <b/>
      <sz val="11"/>
      <name val="Arial"/>
      <family val="2"/>
    </font>
    <font>
      <vertAlign val="superscript"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vertAlign val="subscript"/>
      <sz val="9"/>
      <name val="Calibri"/>
      <family val="2"/>
      <scheme val="minor"/>
    </font>
    <font>
      <b/>
      <vertAlign val="superscript"/>
      <sz val="9"/>
      <color rgb="FFFF000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2EFF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3">
    <xf numFmtId="0" fontId="0" fillId="0" borderId="0"/>
    <xf numFmtId="0" fontId="9" fillId="6" borderId="0"/>
    <xf numFmtId="0" fontId="9" fillId="7" borderId="0"/>
    <xf numFmtId="0" fontId="9" fillId="8" borderId="0"/>
    <xf numFmtId="0" fontId="9" fillId="9" borderId="0"/>
    <xf numFmtId="0" fontId="9" fillId="6" borderId="0"/>
    <xf numFmtId="0" fontId="9" fillId="10" borderId="0"/>
    <xf numFmtId="0" fontId="9" fillId="11" borderId="0"/>
    <xf numFmtId="0" fontId="9" fillId="7" borderId="0"/>
    <xf numFmtId="0" fontId="9" fillId="12" borderId="0"/>
    <xf numFmtId="0" fontId="9" fillId="13" borderId="0"/>
    <xf numFmtId="0" fontId="9" fillId="14" borderId="0"/>
    <xf numFmtId="0" fontId="9" fillId="10" borderId="0"/>
    <xf numFmtId="0" fontId="10" fillId="15" borderId="0"/>
    <xf numFmtId="0" fontId="10" fillId="7" borderId="0"/>
    <xf numFmtId="0" fontId="10" fillId="12" borderId="0"/>
    <xf numFmtId="0" fontId="10" fillId="13" borderId="0"/>
    <xf numFmtId="0" fontId="10" fillId="15" borderId="0"/>
    <xf numFmtId="0" fontId="10" fillId="16" borderId="0"/>
    <xf numFmtId="0" fontId="11" fillId="17" borderId="0"/>
    <xf numFmtId="0" fontId="12" fillId="18" borderId="0"/>
    <xf numFmtId="0" fontId="12" fillId="19" borderId="0"/>
    <xf numFmtId="0" fontId="11" fillId="20" borderId="0"/>
    <xf numFmtId="0" fontId="11" fillId="21" borderId="0"/>
    <xf numFmtId="0" fontId="12" fillId="22" borderId="0"/>
    <xf numFmtId="0" fontId="12" fillId="23" borderId="0"/>
    <xf numFmtId="0" fontId="11" fillId="24" borderId="0"/>
    <xf numFmtId="0" fontId="11" fillId="25" borderId="0"/>
    <xf numFmtId="0" fontId="12" fillId="26" borderId="0"/>
    <xf numFmtId="0" fontId="12" fillId="27" borderId="0"/>
    <xf numFmtId="0" fontId="11" fillId="28" borderId="0"/>
    <xf numFmtId="0" fontId="11" fillId="29" borderId="0"/>
    <xf numFmtId="0" fontId="12" fillId="22" borderId="0"/>
    <xf numFmtId="0" fontId="12" fillId="30" borderId="0"/>
    <xf numFmtId="0" fontId="11" fillId="23" borderId="0"/>
    <xf numFmtId="0" fontId="11" fillId="20" borderId="0"/>
    <xf numFmtId="0" fontId="12" fillId="31" borderId="0"/>
    <xf numFmtId="0" fontId="12" fillId="32" borderId="0"/>
    <xf numFmtId="0" fontId="11" fillId="20" borderId="0"/>
    <xf numFmtId="0" fontId="11" fillId="33" borderId="0"/>
    <xf numFmtId="0" fontId="12" fillId="34" borderId="0"/>
    <xf numFmtId="0" fontId="12" fillId="35" borderId="0"/>
    <xf numFmtId="0" fontId="11" fillId="36" borderId="0"/>
    <xf numFmtId="0" fontId="13" fillId="34" borderId="0"/>
    <xf numFmtId="0" fontId="14" fillId="37" borderId="2"/>
    <xf numFmtId="0" fontId="15" fillId="29" borderId="3"/>
    <xf numFmtId="0" fontId="16" fillId="38" borderId="0"/>
    <xf numFmtId="0" fontId="16" fillId="39" borderId="0"/>
    <xf numFmtId="0" fontId="16" fillId="40" borderId="0"/>
    <xf numFmtId="0" fontId="17" fillId="0" borderId="0"/>
    <xf numFmtId="0" fontId="12" fillId="27" borderId="0"/>
    <xf numFmtId="0" fontId="18" fillId="0" borderId="4"/>
    <xf numFmtId="0" fontId="19" fillId="0" borderId="5"/>
    <xf numFmtId="0" fontId="20" fillId="0" borderId="6"/>
    <xf numFmtId="0" fontId="20" fillId="0" borderId="0"/>
    <xf numFmtId="0" fontId="21" fillId="35" borderId="2"/>
    <xf numFmtId="0" fontId="22" fillId="0" borderId="7"/>
    <xf numFmtId="0" fontId="22" fillId="35" borderId="0"/>
    <xf numFmtId="0" fontId="2" fillId="0" borderId="0">
      <alignment vertical="top"/>
    </xf>
    <xf numFmtId="0" fontId="2" fillId="0" borderId="0"/>
    <xf numFmtId="0" fontId="33" fillId="0" borderId="0"/>
    <xf numFmtId="0" fontId="2" fillId="0" borderId="0"/>
    <xf numFmtId="0" fontId="37" fillId="0" borderId="0"/>
    <xf numFmtId="0" fontId="2" fillId="0" borderId="0"/>
    <xf numFmtId="0" fontId="38" fillId="0" borderId="0"/>
    <xf numFmtId="0" fontId="23" fillId="34" borderId="2"/>
    <xf numFmtId="0" fontId="24" fillId="37" borderId="8"/>
    <xf numFmtId="9" fontId="1" fillId="0" borderId="0" applyFont="0" applyFill="0" applyBorder="0" applyAlignment="0" applyProtection="0"/>
    <xf numFmtId="9" fontId="37" fillId="0" borderId="0"/>
    <xf numFmtId="9" fontId="2" fillId="0" borderId="0"/>
    <xf numFmtId="9" fontId="2" fillId="0" borderId="0"/>
    <xf numFmtId="4" fontId="23" fillId="41" borderId="2">
      <alignment vertical="center"/>
    </xf>
    <xf numFmtId="4" fontId="25" fillId="5" borderId="2">
      <alignment vertical="center"/>
    </xf>
    <xf numFmtId="4" fontId="23" fillId="5" borderId="2">
      <alignment horizontal="left" vertical="center" indent="1"/>
    </xf>
    <xf numFmtId="0" fontId="26" fillId="41" borderId="9">
      <alignment horizontal="left" vertical="top" indent="1"/>
    </xf>
    <xf numFmtId="4" fontId="23" fillId="42" borderId="2">
      <alignment horizontal="left" vertical="center" indent="1"/>
    </xf>
    <xf numFmtId="4" fontId="23" fillId="43" borderId="2">
      <alignment horizontal="right" vertical="center"/>
    </xf>
    <xf numFmtId="4" fontId="23" fillId="44" borderId="2">
      <alignment horizontal="right" vertical="center"/>
    </xf>
    <xf numFmtId="4" fontId="23" fillId="45" borderId="10">
      <alignment horizontal="right" vertical="center"/>
    </xf>
    <xf numFmtId="4" fontId="23" fillId="16" borderId="2">
      <alignment horizontal="right" vertical="center"/>
    </xf>
    <xf numFmtId="4" fontId="23" fillId="46" borderId="2">
      <alignment horizontal="right" vertical="center"/>
    </xf>
    <xf numFmtId="4" fontId="23" fillId="47" borderId="2">
      <alignment horizontal="right" vertical="center"/>
    </xf>
    <xf numFmtId="4" fontId="23" fillId="12" borderId="2">
      <alignment horizontal="right" vertical="center"/>
    </xf>
    <xf numFmtId="4" fontId="23" fillId="8" borderId="2">
      <alignment horizontal="right" vertical="center"/>
    </xf>
    <xf numFmtId="4" fontId="23" fillId="48" borderId="2">
      <alignment horizontal="right" vertical="center"/>
    </xf>
    <xf numFmtId="4" fontId="23" fillId="49" borderId="10">
      <alignment horizontal="left" vertical="center" indent="1"/>
    </xf>
    <xf numFmtId="4" fontId="2" fillId="14" borderId="10">
      <alignment horizontal="left" vertical="center" indent="1"/>
    </xf>
    <xf numFmtId="4" fontId="2" fillId="14" borderId="10">
      <alignment horizontal="left" vertical="center" indent="1"/>
    </xf>
    <xf numFmtId="4" fontId="23" fillId="7" borderId="2">
      <alignment horizontal="right" vertical="center"/>
    </xf>
    <xf numFmtId="4" fontId="23" fillId="6" borderId="10">
      <alignment horizontal="left" vertical="center" indent="1"/>
    </xf>
    <xf numFmtId="4" fontId="23" fillId="7" borderId="10">
      <alignment horizontal="left" vertical="center" indent="1"/>
    </xf>
    <xf numFmtId="0" fontId="23" fillId="11" borderId="2">
      <alignment horizontal="left" vertical="center" indent="1"/>
    </xf>
    <xf numFmtId="0" fontId="23" fillId="14" borderId="9">
      <alignment horizontal="left" vertical="top" indent="1"/>
    </xf>
    <xf numFmtId="0" fontId="23" fillId="50" borderId="2">
      <alignment horizontal="left" vertical="center" indent="1"/>
    </xf>
    <xf numFmtId="0" fontId="23" fillId="7" borderId="9">
      <alignment horizontal="left" vertical="top" indent="1"/>
    </xf>
    <xf numFmtId="0" fontId="23" fillId="51" borderId="2">
      <alignment horizontal="left" vertical="center" indent="1"/>
    </xf>
    <xf numFmtId="0" fontId="23" fillId="51" borderId="9">
      <alignment horizontal="left" vertical="top" indent="1"/>
    </xf>
    <xf numFmtId="0" fontId="23" fillId="6" borderId="2">
      <alignment horizontal="left" vertical="center" indent="1"/>
    </xf>
    <xf numFmtId="0" fontId="23" fillId="6" borderId="9">
      <alignment horizontal="left" vertical="top" indent="1"/>
    </xf>
    <xf numFmtId="0" fontId="23" fillId="52" borderId="11">
      <protection locked="0"/>
    </xf>
    <xf numFmtId="0" fontId="27" fillId="14" borderId="12"/>
    <xf numFmtId="4" fontId="28" fillId="53" borderId="9">
      <alignment vertical="center"/>
    </xf>
    <xf numFmtId="4" fontId="25" fillId="54" borderId="13">
      <alignment vertical="center"/>
    </xf>
    <xf numFmtId="4" fontId="28" fillId="11" borderId="9">
      <alignment horizontal="left" vertical="center" indent="1"/>
    </xf>
    <xf numFmtId="0" fontId="28" fillId="53" borderId="9">
      <alignment horizontal="left" vertical="top" indent="1"/>
    </xf>
    <xf numFmtId="4" fontId="23" fillId="0" borderId="2">
      <alignment horizontal="right" vertical="center"/>
    </xf>
    <xf numFmtId="4" fontId="25" fillId="3" borderId="2">
      <alignment horizontal="right" vertical="center"/>
    </xf>
    <xf numFmtId="4" fontId="23" fillId="42" borderId="2">
      <alignment horizontal="left" vertical="center" indent="1"/>
    </xf>
    <xf numFmtId="0" fontId="28" fillId="7" borderId="9">
      <alignment horizontal="left" vertical="top" indent="1"/>
    </xf>
    <xf numFmtId="4" fontId="29" fillId="55" borderId="10">
      <alignment horizontal="left" vertical="center" indent="1"/>
    </xf>
    <xf numFmtId="0" fontId="23" fillId="56" borderId="13"/>
    <xf numFmtId="4" fontId="30" fillId="52" borderId="2">
      <alignment horizontal="right" vertical="center"/>
    </xf>
    <xf numFmtId="0" fontId="3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0" fontId="31" fillId="0" borderId="0"/>
    <xf numFmtId="0" fontId="16" fillId="0" borderId="14"/>
    <xf numFmtId="0" fontId="32" fillId="0" borderId="0"/>
  </cellStyleXfs>
  <cellXfs count="158">
    <xf numFmtId="0" fontId="0" fillId="0" borderId="0" xfId="0"/>
    <xf numFmtId="3" fontId="34" fillId="4" borderId="0" xfId="113" applyNumberFormat="1" applyFont="1" applyFill="1" applyAlignment="1"/>
    <xf numFmtId="166" fontId="34" fillId="4" borderId="0" xfId="113" applyNumberFormat="1" applyFont="1" applyFill="1" applyAlignment="1"/>
    <xf numFmtId="165" fontId="34" fillId="4" borderId="0" xfId="113" applyNumberFormat="1" applyFont="1" applyFill="1" applyAlignment="1">
      <alignment horizontal="right"/>
    </xf>
    <xf numFmtId="9" fontId="34" fillId="4" borderId="0" xfId="113" applyNumberFormat="1" applyFont="1" applyFill="1" applyAlignment="1"/>
    <xf numFmtId="0" fontId="3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5" fillId="0" borderId="0" xfId="113" applyFont="1" applyAlignment="1"/>
    <xf numFmtId="0" fontId="6" fillId="2" borderId="0" xfId="0" applyFont="1" applyFill="1"/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/>
    <xf numFmtId="0" fontId="34" fillId="0" borderId="1" xfId="0" applyFont="1" applyBorder="1" applyAlignment="1">
      <alignment vertical="top"/>
    </xf>
    <xf numFmtId="0" fontId="35" fillId="2" borderId="1" xfId="0" applyFont="1" applyFill="1" applyBorder="1" applyAlignment="1">
      <alignment horizontal="right" vertical="top"/>
    </xf>
    <xf numFmtId="0" fontId="36" fillId="2" borderId="1" xfId="0" applyFont="1" applyFill="1" applyBorder="1" applyAlignment="1">
      <alignment horizontal="left" vertical="top"/>
    </xf>
    <xf numFmtId="0" fontId="35" fillId="4" borderId="1" xfId="0" applyFont="1" applyFill="1" applyBorder="1" applyAlignment="1">
      <alignment horizontal="right" vertical="top"/>
    </xf>
    <xf numFmtId="164" fontId="34" fillId="2" borderId="0" xfId="0" applyNumberFormat="1" applyFont="1" applyFill="1"/>
    <xf numFmtId="164" fontId="34" fillId="4" borderId="0" xfId="0" applyNumberFormat="1" applyFont="1" applyFill="1"/>
    <xf numFmtId="164" fontId="35" fillId="4" borderId="0" xfId="0" applyNumberFormat="1" applyFont="1" applyFill="1" applyAlignment="1">
      <alignment horizontal="right"/>
    </xf>
    <xf numFmtId="0" fontId="39" fillId="2" borderId="1" xfId="0" applyFont="1" applyFill="1" applyBorder="1" applyAlignment="1">
      <alignment horizontal="left" vertical="top"/>
    </xf>
    <xf numFmtId="165" fontId="34" fillId="0" borderId="0" xfId="113" applyNumberFormat="1" applyFont="1" applyAlignment="1"/>
    <xf numFmtId="164" fontId="36" fillId="2" borderId="0" xfId="113" applyNumberFormat="1" applyFont="1" applyFill="1" applyAlignment="1">
      <alignment horizontal="left"/>
    </xf>
    <xf numFmtId="166" fontId="34" fillId="2" borderId="0" xfId="113" applyNumberFormat="1" applyFont="1" applyFill="1" applyAlignment="1"/>
    <xf numFmtId="9" fontId="34" fillId="2" borderId="0" xfId="113" applyNumberFormat="1" applyFont="1" applyFill="1" applyAlignment="1"/>
    <xf numFmtId="0" fontId="34" fillId="0" borderId="0" xfId="113" applyFont="1" applyAlignment="1"/>
    <xf numFmtId="0" fontId="35" fillId="2" borderId="0" xfId="0" applyFont="1" applyFill="1" applyAlignment="1">
      <alignment horizontal="right"/>
    </xf>
    <xf numFmtId="169" fontId="34" fillId="2" borderId="0" xfId="113" applyNumberFormat="1" applyFont="1" applyFill="1" applyAlignment="1"/>
    <xf numFmtId="171" fontId="34" fillId="2" borderId="0" xfId="113" applyNumberFormat="1" applyFont="1" applyFill="1" applyAlignment="1"/>
    <xf numFmtId="165" fontId="34" fillId="4" borderId="0" xfId="113" applyNumberFormat="1" applyFont="1" applyFill="1" applyAlignment="1">
      <alignment wrapText="1"/>
    </xf>
    <xf numFmtId="0" fontId="34" fillId="4" borderId="0" xfId="113" applyFont="1" applyFill="1" applyAlignment="1">
      <alignment wrapText="1"/>
    </xf>
    <xf numFmtId="1" fontId="34" fillId="4" borderId="0" xfId="113" applyNumberFormat="1" applyFont="1" applyFill="1" applyAlignment="1"/>
    <xf numFmtId="2" fontId="34" fillId="4" borderId="0" xfId="113" applyNumberFormat="1" applyFont="1" applyFill="1" applyAlignment="1"/>
    <xf numFmtId="0" fontId="39" fillId="2" borderId="0" xfId="0" applyFont="1" applyFill="1" applyAlignment="1">
      <alignment horizontal="right"/>
    </xf>
    <xf numFmtId="175" fontId="34" fillId="2" borderId="0" xfId="113" applyNumberFormat="1" applyFont="1" applyFill="1" applyAlignment="1"/>
    <xf numFmtId="0" fontId="36" fillId="2" borderId="0" xfId="113" applyFont="1" applyFill="1" applyAlignment="1"/>
    <xf numFmtId="164" fontId="34" fillId="2" borderId="0" xfId="0" applyNumberFormat="1" applyFont="1" applyFill="1" applyAlignment="1">
      <alignment horizontal="right"/>
    </xf>
    <xf numFmtId="164" fontId="35" fillId="2" borderId="0" xfId="0" applyNumberFormat="1" applyFont="1" applyFill="1" applyAlignment="1">
      <alignment horizontal="right"/>
    </xf>
    <xf numFmtId="164" fontId="34" fillId="4" borderId="0" xfId="0" applyNumberFormat="1" applyFont="1" applyFill="1" applyAlignment="1">
      <alignment horizontal="right"/>
    </xf>
    <xf numFmtId="164" fontId="34" fillId="2" borderId="0" xfId="113" applyNumberFormat="1" applyFont="1" applyFill="1" applyAlignment="1"/>
    <xf numFmtId="164" fontId="34" fillId="4" borderId="0" xfId="113" applyNumberFormat="1" applyFont="1" applyFill="1" applyAlignment="1"/>
    <xf numFmtId="164" fontId="36" fillId="4" borderId="0" xfId="0" applyNumberFormat="1" applyFont="1" applyFill="1" applyAlignment="1">
      <alignment horizontal="left"/>
    </xf>
    <xf numFmtId="165" fontId="34" fillId="2" borderId="0" xfId="113" applyNumberFormat="1" applyFont="1" applyFill="1" applyAlignment="1"/>
    <xf numFmtId="164" fontId="35" fillId="2" borderId="0" xfId="113" applyNumberFormat="1" applyFont="1" applyFill="1" applyAlignment="1"/>
    <xf numFmtId="0" fontId="34" fillId="2" borderId="0" xfId="0" applyFont="1" applyFill="1" applyAlignment="1">
      <alignment horizontal="right"/>
    </xf>
    <xf numFmtId="173" fontId="34" fillId="2" borderId="0" xfId="113" applyNumberFormat="1" applyFont="1" applyFill="1" applyAlignment="1"/>
    <xf numFmtId="165" fontId="34" fillId="4" borderId="0" xfId="113" applyNumberFormat="1" applyFont="1" applyFill="1" applyAlignment="1"/>
    <xf numFmtId="0" fontId="34" fillId="4" borderId="0" xfId="113" applyFont="1" applyFill="1" applyAlignment="1"/>
    <xf numFmtId="2" fontId="34" fillId="2" borderId="0" xfId="113" applyNumberFormat="1" applyFont="1" applyFill="1" applyAlignment="1"/>
    <xf numFmtId="174" fontId="34" fillId="2" borderId="0" xfId="113" applyNumberFormat="1" applyFont="1" applyFill="1" applyAlignment="1"/>
    <xf numFmtId="175" fontId="34" fillId="4" borderId="0" xfId="113" applyNumberFormat="1" applyFont="1" applyFill="1" applyAlignment="1"/>
    <xf numFmtId="0" fontId="35" fillId="0" borderId="0" xfId="0" applyFont="1"/>
    <xf numFmtId="0" fontId="36" fillId="2" borderId="0" xfId="113" applyFont="1" applyFill="1" applyAlignment="1">
      <alignment horizontal="left"/>
    </xf>
    <xf numFmtId="170" fontId="34" fillId="2" borderId="0" xfId="113" applyNumberFormat="1" applyFont="1" applyFill="1" applyAlignment="1"/>
    <xf numFmtId="0" fontId="34" fillId="2" borderId="0" xfId="113" applyFont="1" applyFill="1" applyAlignment="1"/>
    <xf numFmtId="168" fontId="34" fillId="4" borderId="0" xfId="113" applyNumberFormat="1" applyFont="1" applyFill="1" applyAlignment="1"/>
    <xf numFmtId="0" fontId="34" fillId="57" borderId="0" xfId="0" applyFont="1" applyFill="1"/>
    <xf numFmtId="0" fontId="34" fillId="0" borderId="0" xfId="0" applyFont="1"/>
    <xf numFmtId="164" fontId="36" fillId="4" borderId="0" xfId="113" applyNumberFormat="1" applyFont="1" applyFill="1" applyAlignment="1">
      <alignment horizontal="left"/>
    </xf>
    <xf numFmtId="167" fontId="34" fillId="2" borderId="0" xfId="113" applyNumberFormat="1" applyFont="1" applyFill="1" applyAlignment="1"/>
    <xf numFmtId="3" fontId="34" fillId="2" borderId="0" xfId="113" applyNumberFormat="1" applyFont="1" applyFill="1" applyAlignment="1"/>
    <xf numFmtId="3" fontId="35" fillId="2" borderId="0" xfId="113" applyNumberFormat="1" applyFont="1" applyFill="1" applyAlignment="1"/>
    <xf numFmtId="0" fontId="3" fillId="0" borderId="0" xfId="0" applyFont="1" applyAlignment="1">
      <alignment horizontal="right"/>
    </xf>
    <xf numFmtId="0" fontId="3" fillId="2" borderId="0" xfId="0" applyFont="1" applyFill="1"/>
    <xf numFmtId="0" fontId="40" fillId="0" borderId="0" xfId="0" applyFont="1"/>
    <xf numFmtId="0" fontId="34" fillId="0" borderId="0" xfId="0" quotePrefix="1" applyFont="1"/>
    <xf numFmtId="0" fontId="34" fillId="0" borderId="0" xfId="0" applyFont="1" applyAlignment="1">
      <alignment vertical="top"/>
    </xf>
    <xf numFmtId="0" fontId="34" fillId="2" borderId="0" xfId="0" applyFont="1" applyFill="1"/>
    <xf numFmtId="0" fontId="35" fillId="2" borderId="0" xfId="0" applyFont="1" applyFill="1"/>
    <xf numFmtId="170" fontId="34" fillId="4" borderId="0" xfId="113" applyNumberFormat="1" applyFont="1" applyFill="1" applyAlignment="1"/>
    <xf numFmtId="173" fontId="34" fillId="4" borderId="0" xfId="113" applyNumberFormat="1" applyFont="1" applyFill="1" applyAlignment="1"/>
    <xf numFmtId="168" fontId="34" fillId="2" borderId="0" xfId="113" applyNumberFormat="1" applyFont="1" applyFill="1" applyAlignment="1"/>
    <xf numFmtId="1" fontId="36" fillId="2" borderId="0" xfId="113" applyNumberFormat="1" applyFont="1" applyFill="1" applyAlignment="1"/>
    <xf numFmtId="0" fontId="34" fillId="0" borderId="0" xfId="0" applyFont="1"/>
    <xf numFmtId="168" fontId="35" fillId="0" borderId="0" xfId="0" applyNumberFormat="1" applyFont="1"/>
    <xf numFmtId="168" fontId="40" fillId="0" borderId="0" xfId="0" applyNumberFormat="1" applyFont="1"/>
    <xf numFmtId="168" fontId="7" fillId="0" borderId="0" xfId="0" applyNumberFormat="1" applyFont="1"/>
    <xf numFmtId="168" fontId="6" fillId="0" borderId="0" xfId="0" applyNumberFormat="1" applyFont="1"/>
    <xf numFmtId="0" fontId="6" fillId="0" borderId="0" xfId="0" applyFont="1"/>
    <xf numFmtId="0" fontId="7" fillId="0" borderId="0" xfId="0" applyFont="1"/>
    <xf numFmtId="165" fontId="34" fillId="0" borderId="0" xfId="113" applyNumberFormat="1" applyFont="1" applyAlignment="1"/>
    <xf numFmtId="164" fontId="36" fillId="2" borderId="0" xfId="113" applyNumberFormat="1" applyFont="1" applyFill="1" applyAlignment="1">
      <alignment horizontal="left"/>
    </xf>
    <xf numFmtId="166" fontId="34" fillId="2" borderId="0" xfId="113" applyNumberFormat="1" applyFont="1" applyFill="1" applyAlignment="1"/>
    <xf numFmtId="9" fontId="34" fillId="2" borderId="0" xfId="113" applyNumberFormat="1" applyFont="1" applyFill="1" applyAlignment="1"/>
    <xf numFmtId="0" fontId="34" fillId="0" borderId="0" xfId="113" applyFont="1" applyAlignment="1"/>
    <xf numFmtId="0" fontId="35" fillId="2" borderId="0" xfId="113" applyFont="1" applyFill="1" applyAlignment="1"/>
    <xf numFmtId="0" fontId="35" fillId="2" borderId="0" xfId="0" applyFont="1" applyFill="1" applyAlignment="1">
      <alignment horizontal="right"/>
    </xf>
    <xf numFmtId="169" fontId="34" fillId="2" borderId="0" xfId="113" applyNumberFormat="1" applyFont="1" applyFill="1" applyAlignment="1"/>
    <xf numFmtId="171" fontId="34" fillId="2" borderId="0" xfId="113" applyNumberFormat="1" applyFont="1" applyFill="1" applyAlignment="1"/>
    <xf numFmtId="0" fontId="39" fillId="2" borderId="0" xfId="0" applyFont="1" applyFill="1" applyAlignment="1">
      <alignment horizontal="right"/>
    </xf>
    <xf numFmtId="175" fontId="34" fillId="2" borderId="0" xfId="113" applyNumberFormat="1" applyFont="1" applyFill="1" applyAlignment="1"/>
    <xf numFmtId="0" fontId="36" fillId="2" borderId="0" xfId="113" applyFont="1" applyFill="1" applyAlignment="1"/>
    <xf numFmtId="164" fontId="34" fillId="2" borderId="0" xfId="0" applyNumberFormat="1" applyFont="1" applyFill="1" applyAlignment="1">
      <alignment horizontal="right"/>
    </xf>
    <xf numFmtId="164" fontId="35" fillId="2" borderId="0" xfId="0" applyNumberFormat="1" applyFont="1" applyFill="1" applyAlignment="1">
      <alignment horizontal="right"/>
    </xf>
    <xf numFmtId="164" fontId="34" fillId="2" borderId="0" xfId="113" applyNumberFormat="1" applyFont="1" applyFill="1" applyAlignment="1"/>
    <xf numFmtId="165" fontId="34" fillId="2" borderId="0" xfId="113" applyNumberFormat="1" applyFont="1" applyFill="1" applyAlignment="1"/>
    <xf numFmtId="164" fontId="35" fillId="2" borderId="0" xfId="113" applyNumberFormat="1" applyFont="1" applyFill="1" applyAlignment="1"/>
    <xf numFmtId="0" fontId="34" fillId="2" borderId="0" xfId="0" applyFont="1" applyFill="1" applyAlignment="1">
      <alignment horizontal="right"/>
    </xf>
    <xf numFmtId="173" fontId="34" fillId="2" borderId="0" xfId="113" applyNumberFormat="1" applyFont="1" applyFill="1" applyAlignment="1"/>
    <xf numFmtId="2" fontId="34" fillId="2" borderId="0" xfId="113" applyNumberFormat="1" applyFont="1" applyFill="1" applyAlignment="1"/>
    <xf numFmtId="0" fontId="35" fillId="0" borderId="0" xfId="0" applyFont="1"/>
    <xf numFmtId="0" fontId="36" fillId="2" borderId="0" xfId="113" applyFont="1" applyFill="1" applyAlignment="1">
      <alignment horizontal="left"/>
    </xf>
    <xf numFmtId="170" fontId="34" fillId="2" borderId="0" xfId="113" applyNumberFormat="1" applyFont="1" applyFill="1" applyAlignment="1"/>
    <xf numFmtId="0" fontId="34" fillId="2" borderId="0" xfId="113" applyFont="1" applyFill="1" applyAlignment="1"/>
    <xf numFmtId="0" fontId="34" fillId="0" borderId="0" xfId="0" applyFont="1"/>
    <xf numFmtId="167" fontId="34" fillId="2" borderId="0" xfId="113" applyNumberFormat="1" applyFont="1" applyFill="1" applyAlignment="1"/>
    <xf numFmtId="3" fontId="34" fillId="2" borderId="0" xfId="113" applyNumberFormat="1" applyFont="1" applyFill="1" applyAlignment="1"/>
    <xf numFmtId="3" fontId="35" fillId="2" borderId="0" xfId="113" applyNumberFormat="1" applyFont="1" applyFill="1" applyAlignment="1"/>
    <xf numFmtId="0" fontId="40" fillId="0" borderId="0" xfId="0" applyFont="1"/>
    <xf numFmtId="0" fontId="34" fillId="2" borderId="0" xfId="0" applyFont="1" applyFill="1"/>
    <xf numFmtId="0" fontId="35" fillId="2" borderId="0" xfId="0" applyFont="1" applyFill="1"/>
    <xf numFmtId="177" fontId="34" fillId="2" borderId="0" xfId="113" applyNumberFormat="1" applyFont="1" applyFill="1" applyAlignment="1"/>
    <xf numFmtId="176" fontId="34" fillId="2" borderId="0" xfId="113" applyNumberFormat="1" applyFont="1" applyFill="1" applyAlignment="1"/>
    <xf numFmtId="168" fontId="34" fillId="2" borderId="0" xfId="113" applyNumberFormat="1" applyFont="1" applyFill="1" applyAlignment="1"/>
    <xf numFmtId="1" fontId="36" fillId="2" borderId="0" xfId="113" applyNumberFormat="1" applyFont="1" applyFill="1" applyAlignment="1"/>
    <xf numFmtId="173" fontId="42" fillId="2" borderId="0" xfId="113" applyNumberFormat="1" applyFont="1" applyFill="1" applyAlignment="1"/>
    <xf numFmtId="170" fontId="42" fillId="2" borderId="0" xfId="113" applyNumberFormat="1" applyFont="1" applyFill="1" applyAlignment="1"/>
    <xf numFmtId="0" fontId="42" fillId="2" borderId="0" xfId="113" applyFont="1" applyFill="1" applyAlignment="1"/>
    <xf numFmtId="0" fontId="41" fillId="2" borderId="0" xfId="113" applyFont="1" applyFill="1" applyAlignment="1">
      <alignment horizontal="left"/>
    </xf>
    <xf numFmtId="165" fontId="42" fillId="2" borderId="0" xfId="113" applyNumberFormat="1" applyFont="1" applyFill="1" applyAlignment="1"/>
    <xf numFmtId="164" fontId="42" fillId="2" borderId="0" xfId="0" applyNumberFormat="1" applyFont="1" applyFill="1" applyAlignment="1">
      <alignment horizontal="right"/>
    </xf>
    <xf numFmtId="164" fontId="41" fillId="2" borderId="0" xfId="113" applyNumberFormat="1" applyFont="1" applyFill="1" applyAlignment="1">
      <alignment horizontal="left"/>
    </xf>
    <xf numFmtId="168" fontId="42" fillId="2" borderId="0" xfId="113" applyNumberFormat="1" applyFont="1" applyFill="1" applyAlignment="1"/>
    <xf numFmtId="168" fontId="42" fillId="0" borderId="0" xfId="0" applyNumberFormat="1" applyFont="1"/>
    <xf numFmtId="168" fontId="42" fillId="0" borderId="0" xfId="113" applyNumberFormat="1" applyFont="1" applyAlignment="1"/>
    <xf numFmtId="168" fontId="34" fillId="0" borderId="0" xfId="0" applyNumberFormat="1" applyFont="1"/>
    <xf numFmtId="1" fontId="41" fillId="2" borderId="0" xfId="113" applyNumberFormat="1" applyFont="1" applyFill="1" applyAlignment="1"/>
    <xf numFmtId="9" fontId="42" fillId="2" borderId="0" xfId="67" applyFont="1" applyFill="1"/>
    <xf numFmtId="9" fontId="41" fillId="2" borderId="0" xfId="67" applyFont="1" applyFill="1" applyAlignment="1">
      <alignment horizontal="left"/>
    </xf>
    <xf numFmtId="9" fontId="36" fillId="2" borderId="0" xfId="67" applyFont="1" applyFill="1" applyAlignment="1">
      <alignment horizontal="left"/>
    </xf>
    <xf numFmtId="166" fontId="42" fillId="2" borderId="0" xfId="67" applyNumberFormat="1" applyFont="1" applyFill="1"/>
    <xf numFmtId="166" fontId="41" fillId="2" borderId="0" xfId="67" applyNumberFormat="1" applyFont="1" applyFill="1" applyAlignment="1">
      <alignment horizontal="left"/>
    </xf>
    <xf numFmtId="179" fontId="34" fillId="4" borderId="0" xfId="113" applyNumberFormat="1" applyFont="1" applyFill="1" applyAlignment="1"/>
    <xf numFmtId="180" fontId="34" fillId="4" borderId="0" xfId="113" applyNumberFormat="1" applyFont="1" applyFill="1" applyAlignment="1"/>
    <xf numFmtId="179" fontId="36" fillId="2" borderId="0" xfId="113" applyNumberFormat="1" applyFont="1" applyFill="1" applyAlignment="1"/>
    <xf numFmtId="0" fontId="2" fillId="0" borderId="0" xfId="0" applyFont="1" applyFill="1" applyAlignment="1">
      <alignment vertical="top"/>
    </xf>
    <xf numFmtId="173" fontId="34" fillId="0" borderId="0" xfId="113" applyNumberFormat="1" applyFont="1" applyFill="1" applyAlignment="1"/>
    <xf numFmtId="168" fontId="34" fillId="0" borderId="0" xfId="113" applyNumberFormat="1" applyFont="1" applyFill="1" applyAlignment="1"/>
    <xf numFmtId="1" fontId="36" fillId="0" borderId="0" xfId="113" applyNumberFormat="1" applyFont="1" applyFill="1" applyAlignment="1"/>
    <xf numFmtId="170" fontId="34" fillId="0" borderId="0" xfId="113" applyNumberFormat="1" applyFont="1" applyFill="1" applyAlignment="1"/>
    <xf numFmtId="0" fontId="34" fillId="0" borderId="0" xfId="113" applyFont="1" applyFill="1" applyAlignment="1"/>
    <xf numFmtId="179" fontId="34" fillId="0" borderId="0" xfId="113" applyNumberFormat="1" applyFont="1" applyFill="1" applyAlignment="1"/>
    <xf numFmtId="179" fontId="36" fillId="0" borderId="0" xfId="113" applyNumberFormat="1" applyFont="1" applyFill="1" applyAlignment="1"/>
    <xf numFmtId="165" fontId="34" fillId="0" borderId="0" xfId="113" applyNumberFormat="1" applyFont="1" applyFill="1" applyAlignment="1"/>
    <xf numFmtId="164" fontId="34" fillId="0" borderId="0" xfId="113" applyNumberFormat="1" applyFont="1" applyFill="1" applyAlignment="1"/>
    <xf numFmtId="164" fontId="35" fillId="0" borderId="0" xfId="113" applyNumberFormat="1" applyFont="1" applyFill="1" applyAlignment="1"/>
    <xf numFmtId="164" fontId="34" fillId="0" borderId="0" xfId="0" applyNumberFormat="1" applyFont="1" applyFill="1" applyAlignment="1">
      <alignment horizontal="right"/>
    </xf>
    <xf numFmtId="164" fontId="36" fillId="0" borderId="0" xfId="113" applyNumberFormat="1" applyFont="1" applyFill="1" applyAlignment="1">
      <alignment horizontal="left"/>
    </xf>
    <xf numFmtId="0" fontId="35" fillId="0" borderId="0" xfId="113" applyFont="1" applyFill="1" applyAlignment="1"/>
    <xf numFmtId="0" fontId="36" fillId="0" borderId="0" xfId="113" applyFont="1" applyFill="1" applyAlignment="1">
      <alignment horizontal="left"/>
    </xf>
    <xf numFmtId="0" fontId="34" fillId="0" borderId="0" xfId="0" applyFont="1" applyFill="1"/>
    <xf numFmtId="177" fontId="34" fillId="0" borderId="0" xfId="113" applyNumberFormat="1" applyFont="1" applyFill="1" applyAlignment="1"/>
    <xf numFmtId="176" fontId="34" fillId="0" borderId="0" xfId="113" applyNumberFormat="1" applyFont="1" applyFill="1" applyAlignment="1"/>
    <xf numFmtId="1" fontId="34" fillId="0" borderId="0" xfId="113" applyNumberFormat="1" applyFont="1" applyFill="1" applyAlignment="1"/>
    <xf numFmtId="1" fontId="36" fillId="0" borderId="0" xfId="113" applyNumberFormat="1" applyFont="1" applyFill="1" applyAlignment="1">
      <alignment horizontal="left"/>
    </xf>
    <xf numFmtId="178" fontId="34" fillId="0" borderId="0" xfId="113" applyNumberFormat="1" applyFont="1" applyFill="1" applyAlignment="1"/>
    <xf numFmtId="0" fontId="35" fillId="0" borderId="0" xfId="0" applyFont="1" applyFill="1"/>
    <xf numFmtId="0" fontId="34" fillId="0" borderId="0" xfId="0" quotePrefix="1" applyFont="1" applyFill="1"/>
  </cellXfs>
  <cellStyles count="12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 2" xfId="57" xr:uid="{00000000-0005-0000-0000-000038000000}"/>
    <cellStyle name="Normal" xfId="0" builtinId="0"/>
    <cellStyle name="Normal 2" xfId="58" xr:uid="{00000000-0005-0000-0000-00003A000000}"/>
    <cellStyle name="Normal 3" xfId="59" xr:uid="{00000000-0005-0000-0000-00003B000000}"/>
    <cellStyle name="Normal 4" xfId="60" xr:uid="{00000000-0005-0000-0000-00003C000000}"/>
    <cellStyle name="Normal 4 2" xfId="61" xr:uid="{00000000-0005-0000-0000-00003D000000}"/>
    <cellStyle name="Normal 5" xfId="62" xr:uid="{00000000-0005-0000-0000-00003E000000}"/>
    <cellStyle name="Normal 5 2" xfId="63" xr:uid="{00000000-0005-0000-0000-00003F000000}"/>
    <cellStyle name="Normal 6" xfId="64" xr:uid="{00000000-0005-0000-0000-000040000000}"/>
    <cellStyle name="Note" xfId="65" xr:uid="{00000000-0005-0000-0000-000041000000}"/>
    <cellStyle name="Output" xfId="66" xr:uid="{00000000-0005-0000-0000-000042000000}"/>
    <cellStyle name="Percent" xfId="67" builtinId="5"/>
    <cellStyle name="Procent 2" xfId="68" xr:uid="{00000000-0005-0000-0000-000044000000}"/>
    <cellStyle name="Procent 2 2" xfId="69" xr:uid="{00000000-0005-0000-0000-000045000000}"/>
    <cellStyle name="Prozent 2" xfId="70" xr:uid="{00000000-0005-0000-0000-000046000000}"/>
    <cellStyle name="SAPBEXaggData" xfId="71" xr:uid="{00000000-0005-0000-0000-000047000000}"/>
    <cellStyle name="SAPBEXaggDataEmph" xfId="72" xr:uid="{00000000-0005-0000-0000-000048000000}"/>
    <cellStyle name="SAPBEXaggItem" xfId="73" xr:uid="{00000000-0005-0000-0000-000049000000}"/>
    <cellStyle name="SAPBEXaggItemX" xfId="74" xr:uid="{00000000-0005-0000-0000-00004A000000}"/>
    <cellStyle name="SAPBEXchaText" xfId="75" xr:uid="{00000000-0005-0000-0000-00004B000000}"/>
    <cellStyle name="SAPBEXexcBad7" xfId="76" xr:uid="{00000000-0005-0000-0000-00004C000000}"/>
    <cellStyle name="SAPBEXexcBad8" xfId="77" xr:uid="{00000000-0005-0000-0000-00004D000000}"/>
    <cellStyle name="SAPBEXexcBad9" xfId="78" xr:uid="{00000000-0005-0000-0000-00004E000000}"/>
    <cellStyle name="SAPBEXexcCritical4" xfId="79" xr:uid="{00000000-0005-0000-0000-00004F000000}"/>
    <cellStyle name="SAPBEXexcCritical5" xfId="80" xr:uid="{00000000-0005-0000-0000-000050000000}"/>
    <cellStyle name="SAPBEXexcCritical6" xfId="81" xr:uid="{00000000-0005-0000-0000-000051000000}"/>
    <cellStyle name="SAPBEXexcGood1" xfId="82" xr:uid="{00000000-0005-0000-0000-000052000000}"/>
    <cellStyle name="SAPBEXexcGood2" xfId="83" xr:uid="{00000000-0005-0000-0000-000053000000}"/>
    <cellStyle name="SAPBEXexcGood3" xfId="84" xr:uid="{00000000-0005-0000-0000-000054000000}"/>
    <cellStyle name="SAPBEXfilterDrill" xfId="85" xr:uid="{00000000-0005-0000-0000-000055000000}"/>
    <cellStyle name="SAPBEXfilterItem" xfId="86" xr:uid="{00000000-0005-0000-0000-000056000000}"/>
    <cellStyle name="SAPBEXfilterText" xfId="87" xr:uid="{00000000-0005-0000-0000-000057000000}"/>
    <cellStyle name="SAPBEXformats" xfId="88" xr:uid="{00000000-0005-0000-0000-000058000000}"/>
    <cellStyle name="SAPBEXheaderItem" xfId="89" xr:uid="{00000000-0005-0000-0000-000059000000}"/>
    <cellStyle name="SAPBEXheaderText" xfId="90" xr:uid="{00000000-0005-0000-0000-00005A000000}"/>
    <cellStyle name="SAPBEXHLevel0" xfId="91" xr:uid="{00000000-0005-0000-0000-00005B000000}"/>
    <cellStyle name="SAPBEXHLevel0X" xfId="92" xr:uid="{00000000-0005-0000-0000-00005C000000}"/>
    <cellStyle name="SAPBEXHLevel1" xfId="93" xr:uid="{00000000-0005-0000-0000-00005D000000}"/>
    <cellStyle name="SAPBEXHLevel1X" xfId="94" xr:uid="{00000000-0005-0000-0000-00005E000000}"/>
    <cellStyle name="SAPBEXHLevel2" xfId="95" xr:uid="{00000000-0005-0000-0000-00005F000000}"/>
    <cellStyle name="SAPBEXHLevel2X" xfId="96" xr:uid="{00000000-0005-0000-0000-000060000000}"/>
    <cellStyle name="SAPBEXHLevel3" xfId="97" xr:uid="{00000000-0005-0000-0000-000061000000}"/>
    <cellStyle name="SAPBEXHLevel3X" xfId="98" xr:uid="{00000000-0005-0000-0000-000062000000}"/>
    <cellStyle name="SAPBEXinputData" xfId="99" xr:uid="{00000000-0005-0000-0000-000063000000}"/>
    <cellStyle name="SAPBEXItemHeader" xfId="100" xr:uid="{00000000-0005-0000-0000-000064000000}"/>
    <cellStyle name="SAPBEXresData" xfId="101" xr:uid="{00000000-0005-0000-0000-000065000000}"/>
    <cellStyle name="SAPBEXresDataEmph" xfId="102" xr:uid="{00000000-0005-0000-0000-000066000000}"/>
    <cellStyle name="SAPBEXresItem" xfId="103" xr:uid="{00000000-0005-0000-0000-000067000000}"/>
    <cellStyle name="SAPBEXresItemX" xfId="104" xr:uid="{00000000-0005-0000-0000-000068000000}"/>
    <cellStyle name="SAPBEXstdData" xfId="105" xr:uid="{00000000-0005-0000-0000-000069000000}"/>
    <cellStyle name="SAPBEXstdDataEmph" xfId="106" xr:uid="{00000000-0005-0000-0000-00006A000000}"/>
    <cellStyle name="SAPBEXstdItem" xfId="107" xr:uid="{00000000-0005-0000-0000-00006B000000}"/>
    <cellStyle name="SAPBEXstdItemX" xfId="108" xr:uid="{00000000-0005-0000-0000-00006C000000}"/>
    <cellStyle name="SAPBEXtitle" xfId="109" xr:uid="{00000000-0005-0000-0000-00006D000000}"/>
    <cellStyle name="SAPBEXunassignedItem" xfId="110" xr:uid="{00000000-0005-0000-0000-00006E000000}"/>
    <cellStyle name="SAPBEXundefined" xfId="111" xr:uid="{00000000-0005-0000-0000-00006F000000}"/>
    <cellStyle name="Sheet Title" xfId="112" xr:uid="{00000000-0005-0000-0000-000070000000}"/>
    <cellStyle name="Standard 2" xfId="113" xr:uid="{00000000-0005-0000-0000-000071000000}"/>
    <cellStyle name="Standard 3" xfId="114" xr:uid="{00000000-0005-0000-0000-000072000000}"/>
    <cellStyle name="Standard 3 2" xfId="115" xr:uid="{00000000-0005-0000-0000-000073000000}"/>
    <cellStyle name="Standard 4" xfId="116" xr:uid="{00000000-0005-0000-0000-000074000000}"/>
    <cellStyle name="Standard 5" xfId="117" xr:uid="{00000000-0005-0000-0000-000075000000}"/>
    <cellStyle name="Standard 6" xfId="118" xr:uid="{00000000-0005-0000-0000-000076000000}"/>
    <cellStyle name="Stil 1" xfId="119" xr:uid="{00000000-0005-0000-0000-000077000000}"/>
    <cellStyle name="Title" xfId="120" xr:uid="{00000000-0005-0000-0000-000078000000}"/>
    <cellStyle name="Total" xfId="121" xr:uid="{00000000-0005-0000-0000-000079000000}"/>
    <cellStyle name="Warning Text" xfId="122" xr:uid="{00000000-0005-0000-0000-00007A000000}"/>
  </cellStyles>
  <dxfs count="1">
    <dxf>
      <font>
        <color rgb="FFFF0000"/>
      </font>
      <numFmt numFmtId="2" formatCode="0.00"/>
    </dxf>
  </dxfs>
  <tableStyles count="0" defaultTableStyle="TableStyleMedium2" defaultPivotStyle="PivotStyleLight16"/>
  <colors>
    <mruColors>
      <color rgb="FFE2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E125"/>
  <sheetViews>
    <sheetView showGridLines="0" tabSelected="1" topLeftCell="A4" zoomScaleNormal="100" workbookViewId="0">
      <pane ySplit="4" topLeftCell="A71" activePane="bottomLeft" state="frozen"/>
      <selection activeCell="A4" sqref="A4"/>
      <selection pane="bottomLeft" activeCell="T87" sqref="T87"/>
    </sheetView>
  </sheetViews>
  <sheetFormatPr defaultColWidth="11.42578125" defaultRowHeight="14.25" outlineLevelRow="1"/>
  <cols>
    <col min="1" max="1" width="46.85546875" style="6" customWidth="1"/>
    <col min="2" max="2" width="6.28515625" style="9" customWidth="1"/>
    <col min="3" max="3" width="1.140625" style="9" customWidth="1"/>
    <col min="4" max="4" width="6.28515625" style="9" customWidth="1"/>
    <col min="5" max="5" width="0.7109375" style="9" customWidth="1"/>
    <col min="6" max="6" width="6.28515625" style="9" customWidth="1"/>
    <col min="7" max="7" width="0.7109375" style="9" customWidth="1"/>
    <col min="8" max="8" width="6.28515625" style="9" customWidth="1"/>
    <col min="9" max="9" width="1.28515625" style="12" customWidth="1"/>
    <col min="10" max="10" width="6.28515625" style="9" customWidth="1"/>
    <col min="11" max="11" width="1.140625" style="9" customWidth="1"/>
    <col min="12" max="12" width="6.28515625" style="9" customWidth="1"/>
    <col min="13" max="13" width="1.140625" style="9" customWidth="1"/>
    <col min="14" max="14" width="6.28515625" style="9" customWidth="1"/>
    <col min="15" max="15" width="0.7109375" style="9" customWidth="1"/>
    <col min="16" max="16" width="6.28515625" style="9" customWidth="1"/>
    <col min="17" max="17" width="0.7109375" style="9" customWidth="1"/>
    <col min="18" max="18" width="6.28515625" style="9" customWidth="1"/>
    <col min="19" max="19" width="1.28515625" style="12" customWidth="1"/>
    <col min="20" max="20" width="6.28515625" style="6" customWidth="1"/>
    <col min="21" max="21" width="1.28515625" style="6" customWidth="1"/>
    <col min="22" max="34" width="11.42578125" style="6" customWidth="1"/>
    <col min="35" max="35" width="11.42578125" style="78" customWidth="1"/>
    <col min="36" max="36" width="11.42578125" style="77" customWidth="1"/>
    <col min="37" max="129" width="11.42578125" style="6" customWidth="1"/>
    <col min="130" max="16384" width="11.42578125" style="6"/>
  </cols>
  <sheetData>
    <row r="1" spans="1:57">
      <c r="A1" s="62" t="s">
        <v>0</v>
      </c>
      <c r="B1" s="63"/>
      <c r="J1" s="63"/>
      <c r="L1" s="63">
        <v>2024</v>
      </c>
    </row>
    <row r="2" spans="1:57">
      <c r="A2" s="62" t="s">
        <v>1</v>
      </c>
      <c r="B2" s="63"/>
      <c r="J2" s="63"/>
      <c r="L2" s="63">
        <v>2023</v>
      </c>
    </row>
    <row r="3" spans="1:57" s="7" customFormat="1" ht="26.25">
      <c r="A3" s="8" t="s">
        <v>2</v>
      </c>
      <c r="B3" s="9"/>
      <c r="C3" s="9"/>
      <c r="D3" s="9"/>
      <c r="E3" s="9"/>
      <c r="F3" s="9"/>
      <c r="G3" s="9"/>
      <c r="H3" s="9"/>
      <c r="I3" s="12"/>
      <c r="J3" s="9"/>
      <c r="K3" s="9"/>
      <c r="L3" s="9"/>
      <c r="M3" s="9"/>
      <c r="N3" s="9"/>
      <c r="O3" s="9"/>
      <c r="P3" s="9"/>
      <c r="Q3" s="9"/>
      <c r="R3" s="9"/>
      <c r="S3" s="12"/>
      <c r="T3" s="6"/>
      <c r="U3" s="6"/>
      <c r="AI3" s="79"/>
      <c r="AJ3" s="76"/>
    </row>
    <row r="4" spans="1:57">
      <c r="A4" s="135" t="s">
        <v>91</v>
      </c>
    </row>
    <row r="5" spans="1:57" s="64" customFormat="1" ht="11.85" customHeight="1">
      <c r="B5" s="10"/>
      <c r="C5" s="10"/>
      <c r="D5" s="10"/>
      <c r="E5" s="10"/>
      <c r="F5" s="10"/>
      <c r="G5" s="10"/>
      <c r="H5" s="10"/>
      <c r="I5" s="11"/>
      <c r="J5" s="10"/>
      <c r="K5" s="10"/>
      <c r="L5" s="10"/>
      <c r="M5" s="10"/>
      <c r="N5" s="10"/>
      <c r="O5" s="10"/>
      <c r="P5" s="10"/>
      <c r="Q5" s="10"/>
      <c r="R5" s="10"/>
      <c r="S5" s="11"/>
      <c r="T5" s="5"/>
      <c r="U5" s="5"/>
      <c r="AI5" s="108"/>
      <c r="AJ5" s="75"/>
    </row>
    <row r="6" spans="1:57" s="51" customFormat="1" ht="9.75" customHeight="1">
      <c r="A6" s="13"/>
      <c r="B6" s="14">
        <f>sn_prevyear-8</f>
        <v>2015</v>
      </c>
      <c r="C6" s="20"/>
      <c r="D6" s="14">
        <f>sn_prevyear-7</f>
        <v>2016</v>
      </c>
      <c r="E6" s="14"/>
      <c r="F6" s="14">
        <f>sn_prevyear-6</f>
        <v>2017</v>
      </c>
      <c r="G6" s="14"/>
      <c r="H6" s="14">
        <f>sn_prevyear-5</f>
        <v>2018</v>
      </c>
      <c r="I6" s="15"/>
      <c r="J6" s="14">
        <f>sn_prevyear-4</f>
        <v>2019</v>
      </c>
      <c r="K6" s="20"/>
      <c r="L6" s="14">
        <f>sn_prevyear-3</f>
        <v>2020</v>
      </c>
      <c r="M6" s="20"/>
      <c r="N6" s="14">
        <f>sn_prevyear-2</f>
        <v>2021</v>
      </c>
      <c r="O6" s="14"/>
      <c r="P6" s="14">
        <f>sn_prevyear-1</f>
        <v>2022</v>
      </c>
      <c r="Q6" s="14"/>
      <c r="R6" s="14">
        <f>sn_prevyear</f>
        <v>2023</v>
      </c>
      <c r="S6" s="15"/>
      <c r="T6" s="16">
        <f>sn_year</f>
        <v>2024</v>
      </c>
      <c r="U6" s="16"/>
      <c r="AI6" s="100"/>
      <c r="AJ6" s="74"/>
    </row>
    <row r="7" spans="1:57" s="57" customFormat="1" ht="12" hidden="1">
      <c r="A7" s="51"/>
      <c r="B7" s="17"/>
      <c r="C7" s="36"/>
      <c r="D7" s="17"/>
      <c r="E7" s="36"/>
      <c r="F7" s="17"/>
      <c r="G7" s="36"/>
      <c r="H7" s="17"/>
      <c r="I7" s="37"/>
      <c r="J7" s="17"/>
      <c r="K7" s="36"/>
      <c r="L7" s="17"/>
      <c r="M7" s="36"/>
      <c r="N7" s="17"/>
      <c r="O7" s="36"/>
      <c r="P7" s="17"/>
      <c r="Q7" s="36"/>
      <c r="R7" s="17"/>
      <c r="S7" s="37"/>
      <c r="T7" s="18"/>
      <c r="U7" s="38"/>
      <c r="AI7" s="104"/>
      <c r="AJ7" s="125"/>
    </row>
    <row r="8" spans="1:57" s="57" customFormat="1" ht="9.75" customHeight="1">
      <c r="A8" s="156" t="s">
        <v>100</v>
      </c>
      <c r="B8" s="45">
        <v>170.2</v>
      </c>
      <c r="C8" s="53"/>
      <c r="D8" s="45">
        <v>157.5</v>
      </c>
      <c r="E8" s="54"/>
      <c r="F8" s="45">
        <v>124.6</v>
      </c>
      <c r="G8" s="54"/>
      <c r="H8" s="45">
        <v>126.8</v>
      </c>
      <c r="I8" s="52"/>
      <c r="J8" s="45">
        <v>126</v>
      </c>
      <c r="K8" s="53"/>
      <c r="L8" s="45">
        <v>109.1</v>
      </c>
      <c r="M8" s="53"/>
      <c r="N8" s="45">
        <v>108.1</v>
      </c>
      <c r="O8" s="54"/>
      <c r="P8" s="45">
        <v>105.7</v>
      </c>
      <c r="Q8" s="54"/>
      <c r="R8" s="45">
        <v>97.7</v>
      </c>
      <c r="S8" s="52"/>
      <c r="T8" s="70">
        <v>95.703505153669994</v>
      </c>
      <c r="U8" s="41"/>
      <c r="V8" s="117"/>
      <c r="W8" s="115"/>
      <c r="X8" s="118"/>
      <c r="Y8" s="115"/>
      <c r="Z8" s="116"/>
      <c r="AA8" s="115"/>
      <c r="AB8" s="116"/>
      <c r="AC8" s="115"/>
      <c r="AD8" s="117"/>
      <c r="AE8" s="115"/>
      <c r="AF8" s="117"/>
      <c r="AG8" s="115"/>
      <c r="AH8" s="118"/>
      <c r="AI8" s="11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</row>
    <row r="9" spans="1:57" s="57" customFormat="1" ht="9.75" customHeight="1">
      <c r="A9" s="150" t="s">
        <v>3</v>
      </c>
      <c r="B9" s="45">
        <v>43.4</v>
      </c>
      <c r="C9" s="53"/>
      <c r="D9" s="45">
        <v>39</v>
      </c>
      <c r="E9" s="54"/>
      <c r="F9" s="45">
        <v>40.700000000000003</v>
      </c>
      <c r="G9" s="54"/>
      <c r="H9" s="45">
        <v>40.200000000000003</v>
      </c>
      <c r="I9" s="52"/>
      <c r="J9" s="45">
        <v>42.4</v>
      </c>
      <c r="K9" s="53"/>
      <c r="L9" s="45">
        <v>47</v>
      </c>
      <c r="M9" s="53"/>
      <c r="N9" s="45">
        <v>49.1</v>
      </c>
      <c r="O9" s="54"/>
      <c r="P9" s="45">
        <v>49.8</v>
      </c>
      <c r="Q9" s="54"/>
      <c r="R9" s="45">
        <v>46.9</v>
      </c>
      <c r="S9" s="52"/>
      <c r="T9" s="70">
        <v>48.429859206792003</v>
      </c>
      <c r="U9" s="41"/>
      <c r="V9" s="117"/>
      <c r="W9" s="115"/>
      <c r="X9" s="118"/>
      <c r="Y9" s="115"/>
      <c r="Z9" s="116"/>
      <c r="AA9" s="115"/>
      <c r="AB9" s="116"/>
      <c r="AC9" s="115"/>
      <c r="AD9" s="117"/>
      <c r="AE9" s="115"/>
      <c r="AF9" s="117"/>
      <c r="AG9" s="115"/>
      <c r="AH9" s="118"/>
      <c r="AI9" s="11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</row>
    <row r="10" spans="1:57" s="57" customFormat="1" ht="9.75" customHeight="1">
      <c r="A10" s="150" t="s">
        <v>4</v>
      </c>
      <c r="B10" s="45">
        <v>36.6</v>
      </c>
      <c r="C10" s="53"/>
      <c r="D10" s="45">
        <v>32.299999999999997</v>
      </c>
      <c r="E10" s="54"/>
      <c r="F10" s="45">
        <v>32.799999999999997</v>
      </c>
      <c r="G10" s="54"/>
      <c r="H10" s="45">
        <v>32.1</v>
      </c>
      <c r="I10" s="52"/>
      <c r="J10" s="45">
        <v>32.6</v>
      </c>
      <c r="K10" s="53"/>
      <c r="L10" s="45">
        <v>35.9</v>
      </c>
      <c r="M10" s="53"/>
      <c r="N10" s="45">
        <v>37.6</v>
      </c>
      <c r="O10" s="54"/>
      <c r="P10" s="45">
        <v>37.299999999999997</v>
      </c>
      <c r="Q10" s="54"/>
      <c r="R10" s="45">
        <v>32.9</v>
      </c>
      <c r="S10" s="52"/>
      <c r="T10" s="70">
        <v>31.107535774999999</v>
      </c>
      <c r="U10" s="41"/>
      <c r="V10" s="117"/>
      <c r="W10" s="115"/>
      <c r="X10" s="118"/>
      <c r="Y10" s="115"/>
      <c r="Z10" s="116"/>
      <c r="AA10" s="115"/>
      <c r="AB10" s="116"/>
      <c r="AC10" s="115"/>
      <c r="AD10" s="117"/>
      <c r="AE10" s="115"/>
      <c r="AF10" s="117"/>
      <c r="AG10" s="115"/>
      <c r="AH10" s="118"/>
      <c r="AI10" s="11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</row>
    <row r="11" spans="1:57" s="57" customFormat="1" ht="9.75" customHeight="1">
      <c r="A11" s="150" t="s">
        <v>5</v>
      </c>
      <c r="B11" s="45">
        <v>5.8</v>
      </c>
      <c r="C11" s="53"/>
      <c r="D11" s="45">
        <v>5.8</v>
      </c>
      <c r="E11" s="54"/>
      <c r="F11" s="45">
        <v>7.6</v>
      </c>
      <c r="G11" s="54"/>
      <c r="H11" s="45">
        <v>7.8</v>
      </c>
      <c r="I11" s="52"/>
      <c r="J11" s="45">
        <v>9.5</v>
      </c>
      <c r="K11" s="53"/>
      <c r="L11" s="45">
        <v>10.8</v>
      </c>
      <c r="M11" s="53"/>
      <c r="N11" s="45">
        <v>11.2</v>
      </c>
      <c r="O11" s="54"/>
      <c r="P11" s="45">
        <v>12.1</v>
      </c>
      <c r="Q11" s="54"/>
      <c r="R11" s="45">
        <v>13.7</v>
      </c>
      <c r="S11" s="52"/>
      <c r="T11" s="70">
        <v>17.089531215752999</v>
      </c>
      <c r="U11" s="41"/>
      <c r="V11" s="103"/>
      <c r="W11" s="98"/>
      <c r="X11" s="101"/>
      <c r="Y11" s="98"/>
      <c r="Z11" s="102"/>
      <c r="AA11" s="98"/>
      <c r="AB11" s="102"/>
      <c r="AC11" s="98"/>
      <c r="AD11" s="103"/>
      <c r="AE11" s="98"/>
      <c r="AF11" s="103"/>
      <c r="AG11" s="98"/>
      <c r="AH11" s="101"/>
      <c r="AI11" s="98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</row>
    <row r="12" spans="1:57" s="57" customFormat="1" ht="9.75" customHeight="1">
      <c r="A12" s="157" t="s">
        <v>6</v>
      </c>
      <c r="B12" s="45">
        <v>0</v>
      </c>
      <c r="C12" s="53"/>
      <c r="D12" s="45">
        <v>0</v>
      </c>
      <c r="E12" s="54"/>
      <c r="F12" s="45">
        <v>0</v>
      </c>
      <c r="G12" s="54"/>
      <c r="H12" s="45">
        <v>0</v>
      </c>
      <c r="I12" s="52"/>
      <c r="J12" s="45">
        <v>0</v>
      </c>
      <c r="K12" s="53"/>
      <c r="L12" s="45">
        <v>0</v>
      </c>
      <c r="M12" s="53"/>
      <c r="N12" s="45">
        <v>0.1</v>
      </c>
      <c r="O12" s="54"/>
      <c r="P12" s="45">
        <v>0.1</v>
      </c>
      <c r="Q12" s="54"/>
      <c r="R12" s="45">
        <v>0.1</v>
      </c>
      <c r="S12" s="52"/>
      <c r="T12" s="70">
        <v>1.9592020000000002E-2</v>
      </c>
      <c r="U12" s="41"/>
      <c r="V12" s="103"/>
      <c r="W12" s="98"/>
      <c r="X12" s="101"/>
      <c r="Y12" s="98"/>
      <c r="Z12" s="102"/>
      <c r="AA12" s="98"/>
      <c r="AB12" s="102"/>
      <c r="AC12" s="98"/>
      <c r="AD12" s="103"/>
      <c r="AE12" s="98"/>
      <c r="AF12" s="103"/>
      <c r="AG12" s="98"/>
      <c r="AH12" s="101"/>
      <c r="AI12" s="98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</row>
    <row r="13" spans="1:57" s="57" customFormat="1" ht="9.75" customHeight="1">
      <c r="A13" s="150" t="s">
        <v>7</v>
      </c>
      <c r="B13" s="45">
        <v>0.9</v>
      </c>
      <c r="C13" s="53"/>
      <c r="D13" s="45">
        <v>0.9</v>
      </c>
      <c r="E13" s="54"/>
      <c r="F13" s="45">
        <v>0.3</v>
      </c>
      <c r="G13" s="54"/>
      <c r="H13" s="45">
        <v>0.3</v>
      </c>
      <c r="I13" s="52"/>
      <c r="J13" s="45">
        <v>0.3</v>
      </c>
      <c r="K13" s="53"/>
      <c r="L13" s="45">
        <v>0.2</v>
      </c>
      <c r="M13" s="53"/>
      <c r="N13" s="45">
        <v>0.3</v>
      </c>
      <c r="O13" s="54"/>
      <c r="P13" s="45">
        <v>0.3</v>
      </c>
      <c r="Q13" s="54"/>
      <c r="R13" s="45">
        <v>0.3</v>
      </c>
      <c r="S13" s="52"/>
      <c r="T13" s="70">
        <v>0.21320019603915999</v>
      </c>
      <c r="U13" s="41"/>
      <c r="V13" s="103"/>
      <c r="W13" s="98"/>
      <c r="X13" s="101"/>
      <c r="Y13" s="98"/>
      <c r="Z13" s="102"/>
      <c r="AA13" s="98"/>
      <c r="AB13" s="102"/>
      <c r="AC13" s="98"/>
      <c r="AD13" s="103"/>
      <c r="AE13" s="98"/>
      <c r="AF13" s="103"/>
      <c r="AG13" s="98"/>
      <c r="AH13" s="101"/>
      <c r="AI13" s="98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</row>
    <row r="14" spans="1:57" s="57" customFormat="1" ht="9.75" customHeight="1">
      <c r="A14" s="150" t="s">
        <v>8</v>
      </c>
      <c r="B14" s="45">
        <v>42.2</v>
      </c>
      <c r="C14" s="53"/>
      <c r="D14" s="45">
        <v>46.9</v>
      </c>
      <c r="E14" s="54"/>
      <c r="F14" s="45">
        <v>51.9</v>
      </c>
      <c r="G14" s="54"/>
      <c r="H14" s="45">
        <v>55</v>
      </c>
      <c r="I14" s="52"/>
      <c r="J14" s="45">
        <v>53.4</v>
      </c>
      <c r="K14" s="53"/>
      <c r="L14" s="45">
        <v>39.299999999999997</v>
      </c>
      <c r="M14" s="53"/>
      <c r="N14" s="45">
        <v>40.4</v>
      </c>
      <c r="O14" s="54"/>
      <c r="P14" s="45">
        <v>39.6</v>
      </c>
      <c r="Q14" s="54"/>
      <c r="R14" s="45">
        <v>37.4</v>
      </c>
      <c r="S14" s="52"/>
      <c r="T14" s="70">
        <v>37.884549</v>
      </c>
      <c r="U14" s="41"/>
      <c r="V14" s="103"/>
      <c r="W14" s="98"/>
      <c r="X14" s="101"/>
      <c r="Y14" s="98"/>
      <c r="Z14" s="102"/>
      <c r="AA14" s="98"/>
      <c r="AB14" s="102"/>
      <c r="AC14" s="98"/>
      <c r="AD14" s="103"/>
      <c r="AE14" s="98"/>
      <c r="AF14" s="103"/>
      <c r="AG14" s="98"/>
      <c r="AH14" s="101"/>
      <c r="AI14" s="98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</row>
    <row r="15" spans="1:57" s="57" customFormat="1" ht="9.75" customHeight="1">
      <c r="A15" s="150" t="s">
        <v>9</v>
      </c>
      <c r="B15" s="45">
        <v>84.1</v>
      </c>
      <c r="C15" s="53"/>
      <c r="D15" s="45">
        <v>71.599999999999994</v>
      </c>
      <c r="E15" s="54"/>
      <c r="F15" s="45">
        <v>32</v>
      </c>
      <c r="G15" s="54"/>
      <c r="H15" s="45">
        <v>31.6</v>
      </c>
      <c r="I15" s="52"/>
      <c r="J15" s="45">
        <v>30.3</v>
      </c>
      <c r="K15" s="53"/>
      <c r="L15" s="45">
        <v>22.8</v>
      </c>
      <c r="M15" s="53"/>
      <c r="N15" s="45">
        <v>18.600000000000001</v>
      </c>
      <c r="O15" s="54"/>
      <c r="P15" s="45">
        <v>16.3</v>
      </c>
      <c r="Q15" s="54"/>
      <c r="R15" s="45">
        <v>13.3</v>
      </c>
      <c r="S15" s="52"/>
      <c r="T15" s="70">
        <v>9.3890969468817005</v>
      </c>
      <c r="U15" s="41"/>
      <c r="V15" s="103"/>
      <c r="W15" s="98"/>
      <c r="X15" s="101"/>
      <c r="Y15" s="98"/>
      <c r="Z15" s="102"/>
      <c r="AA15" s="98"/>
      <c r="AB15" s="102"/>
      <c r="AC15" s="98"/>
      <c r="AD15" s="103"/>
      <c r="AE15" s="98"/>
      <c r="AF15" s="103"/>
      <c r="AG15" s="98"/>
      <c r="AH15" s="101"/>
      <c r="AI15" s="98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</row>
    <row r="16" spans="1:57" s="57" customFormat="1" ht="9.75" customHeight="1">
      <c r="A16" s="150"/>
      <c r="B16" s="45"/>
      <c r="C16" s="53"/>
      <c r="D16" s="45"/>
      <c r="E16" s="54"/>
      <c r="F16" s="45"/>
      <c r="G16" s="54"/>
      <c r="H16" s="45"/>
      <c r="I16" s="52"/>
      <c r="J16" s="45"/>
      <c r="K16" s="53"/>
      <c r="L16" s="45"/>
      <c r="M16" s="53"/>
      <c r="N16" s="45"/>
      <c r="O16" s="54"/>
      <c r="P16" s="45"/>
      <c r="Q16" s="54"/>
      <c r="R16" s="45"/>
      <c r="S16" s="52"/>
      <c r="T16" s="70"/>
      <c r="U16" s="41"/>
      <c r="V16" s="103"/>
      <c r="W16" s="98"/>
      <c r="X16" s="101"/>
      <c r="Y16" s="98"/>
      <c r="Z16" s="102"/>
      <c r="AA16" s="98"/>
      <c r="AB16" s="102"/>
      <c r="AC16" s="98"/>
      <c r="AD16" s="103"/>
      <c r="AE16" s="98"/>
      <c r="AF16" s="103"/>
      <c r="AG16" s="98"/>
      <c r="AH16" s="101"/>
      <c r="AI16" s="98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</row>
    <row r="17" spans="1:57" s="57" customFormat="1" ht="9.75" customHeight="1">
      <c r="A17" s="156" t="s">
        <v>10</v>
      </c>
      <c r="B17" s="45">
        <v>2.9</v>
      </c>
      <c r="C17" s="53"/>
      <c r="D17" s="45">
        <v>2.5</v>
      </c>
      <c r="E17" s="54"/>
      <c r="F17" s="45">
        <v>2.8</v>
      </c>
      <c r="G17" s="54"/>
      <c r="H17" s="45">
        <v>3.5</v>
      </c>
      <c r="I17" s="52"/>
      <c r="J17" s="45">
        <v>3.2</v>
      </c>
      <c r="K17" s="53"/>
      <c r="L17" s="45">
        <v>3.8</v>
      </c>
      <c r="M17" s="53"/>
      <c r="N17" s="45">
        <v>3.3</v>
      </c>
      <c r="O17" s="54"/>
      <c r="P17" s="45">
        <v>3.2</v>
      </c>
      <c r="Q17" s="54"/>
      <c r="R17" s="45">
        <v>3.2</v>
      </c>
      <c r="S17" s="52"/>
      <c r="T17" s="70">
        <v>3.5217930000000002</v>
      </c>
      <c r="U17" s="41"/>
      <c r="V17" s="117"/>
      <c r="W17" s="115"/>
      <c r="X17" s="118"/>
      <c r="Y17" s="115"/>
      <c r="Z17" s="116"/>
      <c r="AA17" s="115"/>
      <c r="AB17" s="116"/>
      <c r="AC17" s="115"/>
      <c r="AD17" s="117"/>
      <c r="AE17" s="115"/>
      <c r="AF17" s="117"/>
      <c r="AG17" s="115"/>
      <c r="AH17" s="118"/>
      <c r="AI17" s="11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</row>
    <row r="18" spans="1:57" s="57" customFormat="1" ht="9.75" customHeight="1">
      <c r="A18" s="150"/>
      <c r="B18" s="42"/>
      <c r="C18" s="36"/>
      <c r="D18" s="42"/>
      <c r="E18" s="36"/>
      <c r="F18" s="42"/>
      <c r="G18" s="36"/>
      <c r="H18" s="42"/>
      <c r="I18" s="22"/>
      <c r="J18" s="42"/>
      <c r="K18" s="36"/>
      <c r="L18" s="42"/>
      <c r="M18" s="36"/>
      <c r="N18" s="42"/>
      <c r="O18" s="36"/>
      <c r="P18" s="42"/>
      <c r="Q18" s="36"/>
      <c r="R18" s="42"/>
      <c r="S18" s="22"/>
      <c r="T18" s="46"/>
      <c r="U18" s="41"/>
      <c r="V18" s="92"/>
      <c r="W18" s="95"/>
      <c r="X18" s="81"/>
      <c r="Y18" s="95"/>
      <c r="Z18" s="92"/>
      <c r="AA18" s="95"/>
      <c r="AB18" s="92"/>
      <c r="AC18" s="95"/>
      <c r="AD18" s="92"/>
      <c r="AE18" s="95"/>
      <c r="AF18" s="92"/>
      <c r="AG18" s="95"/>
      <c r="AH18" s="81"/>
      <c r="AI18" s="9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</row>
    <row r="19" spans="1:57" s="57" customFormat="1" ht="9.75" customHeight="1">
      <c r="A19" s="156" t="s">
        <v>11</v>
      </c>
      <c r="B19" s="45">
        <v>0</v>
      </c>
      <c r="C19" s="53"/>
      <c r="D19" s="45">
        <v>0</v>
      </c>
      <c r="E19" s="54"/>
      <c r="F19" s="45">
        <v>19.7</v>
      </c>
      <c r="G19" s="54"/>
      <c r="H19" s="45">
        <v>18.899999999999999</v>
      </c>
      <c r="I19" s="52"/>
      <c r="J19" s="45">
        <v>15.5</v>
      </c>
      <c r="K19" s="53"/>
      <c r="L19" s="45">
        <v>14.2</v>
      </c>
      <c r="M19" s="53"/>
      <c r="N19" s="45">
        <v>16.100000000000001</v>
      </c>
      <c r="O19" s="54"/>
      <c r="P19" s="45">
        <v>14.6</v>
      </c>
      <c r="Q19" s="54"/>
      <c r="R19" s="45">
        <v>14.5</v>
      </c>
      <c r="S19" s="52"/>
      <c r="T19" s="70">
        <v>9.1662563275832998</v>
      </c>
      <c r="U19" s="41"/>
      <c r="V19" s="103"/>
      <c r="W19" s="98"/>
      <c r="X19" s="101"/>
      <c r="Y19" s="98"/>
      <c r="Z19" s="102"/>
      <c r="AA19" s="98"/>
      <c r="AB19" s="102"/>
      <c r="AC19" s="98"/>
      <c r="AD19" s="103"/>
      <c r="AE19" s="98"/>
      <c r="AF19" s="103"/>
      <c r="AG19" s="98"/>
      <c r="AH19" s="101"/>
      <c r="AI19" s="98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</row>
    <row r="20" spans="1:57" s="57" customFormat="1" ht="9.75" customHeight="1">
      <c r="A20" s="150" t="s">
        <v>3</v>
      </c>
      <c r="B20" s="45">
        <v>0</v>
      </c>
      <c r="C20" s="53"/>
      <c r="D20" s="45">
        <v>0</v>
      </c>
      <c r="E20" s="54"/>
      <c r="F20" s="45">
        <v>3</v>
      </c>
      <c r="G20" s="54"/>
      <c r="H20" s="45">
        <v>3</v>
      </c>
      <c r="I20" s="52"/>
      <c r="J20" s="45">
        <v>3.2</v>
      </c>
      <c r="K20" s="53"/>
      <c r="L20" s="45">
        <v>2.7</v>
      </c>
      <c r="M20" s="53"/>
      <c r="N20" s="45">
        <v>3.3</v>
      </c>
      <c r="O20" s="54"/>
      <c r="P20" s="45">
        <v>3.2</v>
      </c>
      <c r="Q20" s="54"/>
      <c r="R20" s="45">
        <v>3.2</v>
      </c>
      <c r="S20" s="52"/>
      <c r="T20" s="70">
        <v>2.9364568095429</v>
      </c>
      <c r="U20" s="41"/>
      <c r="V20" s="103"/>
      <c r="W20" s="98"/>
      <c r="X20" s="101"/>
      <c r="Y20" s="98"/>
      <c r="Z20" s="102"/>
      <c r="AA20" s="98"/>
      <c r="AB20" s="102"/>
      <c r="AC20" s="98"/>
      <c r="AD20" s="103"/>
      <c r="AE20" s="98"/>
      <c r="AF20" s="103"/>
      <c r="AG20" s="98"/>
      <c r="AH20" s="101"/>
      <c r="AI20" s="98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</row>
    <row r="21" spans="1:57" s="57" customFormat="1" ht="9.75" customHeight="1">
      <c r="A21" s="150" t="s">
        <v>9</v>
      </c>
      <c r="B21" s="45">
        <v>0</v>
      </c>
      <c r="C21" s="53"/>
      <c r="D21" s="45">
        <v>0</v>
      </c>
      <c r="E21" s="54"/>
      <c r="F21" s="45">
        <v>16.7</v>
      </c>
      <c r="G21" s="54"/>
      <c r="H21" s="45">
        <v>15.9</v>
      </c>
      <c r="I21" s="52"/>
      <c r="J21" s="45">
        <v>12.3</v>
      </c>
      <c r="K21" s="53"/>
      <c r="L21" s="45">
        <v>11.5</v>
      </c>
      <c r="M21" s="53"/>
      <c r="N21" s="45">
        <v>12.8</v>
      </c>
      <c r="O21" s="54"/>
      <c r="P21" s="45">
        <v>11.4</v>
      </c>
      <c r="Q21" s="54"/>
      <c r="R21" s="45">
        <v>11.3</v>
      </c>
      <c r="S21" s="52"/>
      <c r="T21" s="70">
        <v>6.1839322452907002</v>
      </c>
      <c r="U21" s="41"/>
      <c r="V21" s="103"/>
      <c r="W21" s="98"/>
      <c r="X21" s="101"/>
      <c r="Y21" s="98"/>
      <c r="Z21" s="102"/>
      <c r="AA21" s="98"/>
      <c r="AB21" s="102"/>
      <c r="AC21" s="98"/>
      <c r="AD21" s="103"/>
      <c r="AE21" s="98"/>
      <c r="AF21" s="103"/>
      <c r="AG21" s="98"/>
      <c r="AH21" s="101"/>
      <c r="AI21" s="98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</row>
    <row r="22" spans="1:57" s="57" customFormat="1" ht="9.75" customHeight="1">
      <c r="A22" s="150"/>
      <c r="B22" s="42"/>
      <c r="C22" s="36"/>
      <c r="D22" s="42"/>
      <c r="E22" s="36"/>
      <c r="F22" s="42"/>
      <c r="G22" s="36"/>
      <c r="H22" s="42"/>
      <c r="I22" s="22"/>
      <c r="J22" s="42"/>
      <c r="K22" s="36"/>
      <c r="L22" s="42"/>
      <c r="M22" s="36"/>
      <c r="N22" s="42"/>
      <c r="O22" s="36"/>
      <c r="P22" s="42"/>
      <c r="Q22" s="36"/>
      <c r="R22" s="42"/>
      <c r="S22" s="22"/>
      <c r="T22" s="46"/>
      <c r="U22" s="41"/>
      <c r="V22" s="92"/>
      <c r="W22" s="95"/>
      <c r="X22" s="81"/>
      <c r="Y22" s="95"/>
      <c r="Z22" s="92"/>
      <c r="AA22" s="95"/>
      <c r="AB22" s="92"/>
      <c r="AC22" s="95"/>
      <c r="AD22" s="92"/>
      <c r="AE22" s="95"/>
      <c r="AF22" s="92"/>
      <c r="AG22" s="95"/>
      <c r="AH22" s="81"/>
      <c r="AI22" s="9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</row>
    <row r="23" spans="1:57" s="57" customFormat="1" ht="9.75" customHeight="1">
      <c r="A23" s="156" t="s">
        <v>101</v>
      </c>
      <c r="B23" s="94">
        <v>366.9</v>
      </c>
      <c r="C23" s="94"/>
      <c r="D23" s="94">
        <v>344.4</v>
      </c>
      <c r="E23" s="94"/>
      <c r="F23" s="94">
        <v>246.8</v>
      </c>
      <c r="G23" s="94"/>
      <c r="H23" s="94">
        <v>256.2</v>
      </c>
      <c r="I23" s="81"/>
      <c r="J23" s="94">
        <v>241.1</v>
      </c>
      <c r="K23" s="94"/>
      <c r="L23" s="94">
        <v>179.6</v>
      </c>
      <c r="M23" s="94"/>
      <c r="N23" s="94">
        <v>175.7</v>
      </c>
      <c r="O23" s="94"/>
      <c r="P23" s="94">
        <v>168.2</v>
      </c>
      <c r="Q23" s="94"/>
      <c r="R23" s="94">
        <v>155.19999999999999</v>
      </c>
      <c r="S23" s="52"/>
      <c r="T23" s="40">
        <v>144.20562993734001</v>
      </c>
      <c r="U23" s="41"/>
      <c r="V23" s="120"/>
      <c r="W23" s="119"/>
      <c r="X23" s="121"/>
      <c r="Y23" s="119"/>
      <c r="Z23" s="120"/>
      <c r="AA23" s="119"/>
      <c r="AB23" s="120"/>
      <c r="AC23" s="119"/>
      <c r="AD23" s="120"/>
      <c r="AE23" s="119"/>
      <c r="AF23" s="120"/>
      <c r="AG23" s="119"/>
      <c r="AH23" s="81"/>
      <c r="AI23" s="119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</row>
    <row r="24" spans="1:57" s="57" customFormat="1" ht="9.75" customHeight="1">
      <c r="A24" s="150" t="s">
        <v>3</v>
      </c>
      <c r="B24" s="45">
        <v>6.5</v>
      </c>
      <c r="C24" s="53"/>
      <c r="D24" s="45">
        <v>6.6</v>
      </c>
      <c r="E24" s="54"/>
      <c r="F24" s="45">
        <v>4.8</v>
      </c>
      <c r="G24" s="54"/>
      <c r="H24" s="45">
        <v>5.0999999999999996</v>
      </c>
      <c r="I24" s="52"/>
      <c r="J24" s="45">
        <v>5.2</v>
      </c>
      <c r="K24" s="53"/>
      <c r="L24" s="45">
        <v>4.5999999999999996</v>
      </c>
      <c r="M24" s="53"/>
      <c r="N24" s="45">
        <v>5.2</v>
      </c>
      <c r="O24" s="54"/>
      <c r="P24" s="45">
        <v>5</v>
      </c>
      <c r="Q24" s="54"/>
      <c r="R24" s="45">
        <v>4.9000000000000004</v>
      </c>
      <c r="S24" s="52"/>
      <c r="T24" s="70">
        <v>4.3392750727117999</v>
      </c>
      <c r="U24" s="41"/>
      <c r="V24" s="103"/>
      <c r="W24" s="98"/>
      <c r="X24" s="101"/>
      <c r="Y24" s="98"/>
      <c r="Z24" s="102"/>
      <c r="AA24" s="98"/>
      <c r="AB24" s="102"/>
      <c r="AC24" s="115"/>
      <c r="AD24" s="103"/>
      <c r="AE24" s="115"/>
      <c r="AF24" s="103"/>
      <c r="AG24" s="98"/>
      <c r="AH24" s="101"/>
      <c r="AI24" s="98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</row>
    <row r="25" spans="1:57" s="57" customFormat="1" ht="9.75" customHeight="1">
      <c r="A25" s="150" t="s">
        <v>12</v>
      </c>
      <c r="B25" s="45">
        <v>5.6</v>
      </c>
      <c r="C25" s="53"/>
      <c r="D25" s="45">
        <v>5.7</v>
      </c>
      <c r="E25" s="54"/>
      <c r="F25" s="45">
        <v>3.7</v>
      </c>
      <c r="G25" s="54"/>
      <c r="H25" s="45">
        <v>3.9</v>
      </c>
      <c r="I25" s="52"/>
      <c r="J25" s="45">
        <v>4.0999999999999996</v>
      </c>
      <c r="K25" s="53"/>
      <c r="L25" s="45">
        <v>3.5</v>
      </c>
      <c r="M25" s="53"/>
      <c r="N25" s="45">
        <v>4</v>
      </c>
      <c r="O25" s="54"/>
      <c r="P25" s="45">
        <v>3.8</v>
      </c>
      <c r="Q25" s="54"/>
      <c r="R25" s="45">
        <v>3.7</v>
      </c>
      <c r="S25" s="52"/>
      <c r="T25" s="70">
        <v>3.3648640035590001</v>
      </c>
      <c r="U25" s="41"/>
      <c r="V25" s="103"/>
      <c r="W25" s="98"/>
      <c r="X25" s="101"/>
      <c r="Y25" s="98"/>
      <c r="Z25" s="102"/>
      <c r="AA25" s="98"/>
      <c r="AB25" s="102"/>
      <c r="AC25" s="98"/>
      <c r="AD25" s="103"/>
      <c r="AE25" s="98"/>
      <c r="AF25" s="103"/>
      <c r="AG25" s="98"/>
      <c r="AH25" s="101"/>
      <c r="AI25" s="98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</row>
    <row r="26" spans="1:57" s="57" customFormat="1" ht="9.75" customHeight="1">
      <c r="A26" s="150" t="s">
        <v>13</v>
      </c>
      <c r="B26" s="45">
        <v>0.8</v>
      </c>
      <c r="C26" s="53"/>
      <c r="D26" s="45">
        <v>0.9</v>
      </c>
      <c r="E26" s="54"/>
      <c r="F26" s="45">
        <v>0.9</v>
      </c>
      <c r="G26" s="54"/>
      <c r="H26" s="45">
        <v>1</v>
      </c>
      <c r="I26" s="52"/>
      <c r="J26" s="45">
        <v>0.9</v>
      </c>
      <c r="K26" s="53"/>
      <c r="L26" s="45">
        <v>1</v>
      </c>
      <c r="M26" s="53"/>
      <c r="N26" s="45">
        <v>1</v>
      </c>
      <c r="O26" s="54"/>
      <c r="P26" s="45">
        <v>1</v>
      </c>
      <c r="Q26" s="54"/>
      <c r="R26" s="45">
        <v>0.9</v>
      </c>
      <c r="S26" s="52"/>
      <c r="T26" s="70">
        <v>0.77001657815277003</v>
      </c>
      <c r="U26" s="41"/>
      <c r="V26" s="103"/>
      <c r="W26" s="115"/>
      <c r="X26" s="101"/>
      <c r="Y26" s="115"/>
      <c r="Z26" s="102"/>
      <c r="AA26" s="115"/>
      <c r="AB26" s="102"/>
      <c r="AC26" s="115"/>
      <c r="AD26" s="103"/>
      <c r="AE26" s="115"/>
      <c r="AF26" s="103"/>
      <c r="AG26" s="115"/>
      <c r="AH26" s="101"/>
      <c r="AI26" s="11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</row>
    <row r="27" spans="1:57" s="57" customFormat="1" ht="9.75" customHeight="1">
      <c r="A27" s="150" t="s">
        <v>102</v>
      </c>
      <c r="B27" s="45">
        <v>0.1</v>
      </c>
      <c r="C27" s="53"/>
      <c r="D27" s="45">
        <v>0.1</v>
      </c>
      <c r="E27" s="54"/>
      <c r="F27" s="45">
        <v>0.2</v>
      </c>
      <c r="G27" s="54"/>
      <c r="H27" s="45">
        <v>0.2</v>
      </c>
      <c r="I27" s="52"/>
      <c r="J27" s="45">
        <v>0.1</v>
      </c>
      <c r="K27" s="53"/>
      <c r="L27" s="45">
        <v>0.2</v>
      </c>
      <c r="M27" s="53"/>
      <c r="N27" s="45">
        <v>0.2</v>
      </c>
      <c r="O27" s="54"/>
      <c r="P27" s="45">
        <v>0.2</v>
      </c>
      <c r="Q27" s="54"/>
      <c r="R27" s="45">
        <v>0.2</v>
      </c>
      <c r="S27" s="52"/>
      <c r="T27" s="70">
        <v>0.20439449100000001</v>
      </c>
      <c r="U27" s="41"/>
      <c r="V27" s="117"/>
      <c r="W27" s="115"/>
      <c r="X27" s="118"/>
      <c r="Y27" s="115"/>
      <c r="Z27" s="116"/>
      <c r="AA27" s="115"/>
      <c r="AB27" s="116"/>
      <c r="AC27" s="115"/>
      <c r="AD27" s="117"/>
      <c r="AE27" s="115"/>
      <c r="AF27" s="117"/>
      <c r="AG27" s="115"/>
      <c r="AH27" s="101"/>
      <c r="AI27" s="11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</row>
    <row r="28" spans="1:57" s="57" customFormat="1" ht="9.75" customHeight="1">
      <c r="A28" s="150" t="s">
        <v>14</v>
      </c>
      <c r="B28" s="23">
        <v>1.7999999999999999E-2</v>
      </c>
      <c r="C28" s="39"/>
      <c r="D28" s="23">
        <v>1.9E-2</v>
      </c>
      <c r="E28" s="39"/>
      <c r="F28" s="23">
        <v>0.02</v>
      </c>
      <c r="G28" s="39"/>
      <c r="H28" s="23">
        <v>0.02</v>
      </c>
      <c r="I28" s="39"/>
      <c r="J28" s="23">
        <v>2.1000000000000001E-2</v>
      </c>
      <c r="K28" s="39"/>
      <c r="L28" s="23">
        <v>2.5000000000000001E-2</v>
      </c>
      <c r="M28" s="39"/>
      <c r="N28" s="23">
        <v>0.03</v>
      </c>
      <c r="O28" s="39"/>
      <c r="P28" s="23">
        <v>0.03</v>
      </c>
      <c r="Q28" s="39"/>
      <c r="R28" s="23">
        <v>3.1E-2</v>
      </c>
      <c r="S28" s="22"/>
      <c r="T28" s="2">
        <v>3.0090885318398E-2</v>
      </c>
      <c r="U28" s="41"/>
      <c r="V28" s="130"/>
      <c r="W28" s="130"/>
      <c r="X28" s="131"/>
      <c r="Y28" s="130"/>
      <c r="Z28" s="130"/>
      <c r="AA28" s="130"/>
      <c r="AB28" s="130"/>
      <c r="AC28" s="130"/>
      <c r="AD28" s="130"/>
      <c r="AE28" s="130"/>
      <c r="AF28" s="130"/>
      <c r="AG28" s="130"/>
      <c r="AH28" s="101"/>
      <c r="AI28" s="130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</row>
    <row r="29" spans="1:57" s="57" customFormat="1" ht="9.75" customHeight="1">
      <c r="A29" s="73" t="s">
        <v>83</v>
      </c>
      <c r="B29" s="94">
        <v>128.69999999999999</v>
      </c>
      <c r="C29" s="94"/>
      <c r="D29" s="94">
        <v>143.1</v>
      </c>
      <c r="E29" s="94"/>
      <c r="F29" s="94">
        <v>158.19999999999999</v>
      </c>
      <c r="G29" s="94"/>
      <c r="H29" s="94">
        <v>167.8</v>
      </c>
      <c r="I29" s="81"/>
      <c r="J29" s="94">
        <v>162.69999999999999</v>
      </c>
      <c r="K29" s="94"/>
      <c r="L29" s="94">
        <v>120.1</v>
      </c>
      <c r="M29" s="94"/>
      <c r="N29" s="94">
        <v>123.3</v>
      </c>
      <c r="O29" s="94"/>
      <c r="P29" s="94">
        <v>120.8</v>
      </c>
      <c r="Q29" s="94"/>
      <c r="R29" s="94">
        <v>114.3</v>
      </c>
      <c r="S29" s="52"/>
      <c r="T29" s="40">
        <v>115.84542438186</v>
      </c>
      <c r="U29" s="41"/>
      <c r="V29" s="117"/>
      <c r="W29" s="115"/>
      <c r="X29" s="118"/>
      <c r="Y29" s="115"/>
      <c r="Z29" s="116"/>
      <c r="AA29" s="115"/>
      <c r="AB29" s="116"/>
      <c r="AC29" s="115"/>
      <c r="AD29" s="117"/>
      <c r="AE29" s="115"/>
      <c r="AF29" s="117"/>
      <c r="AG29" s="115"/>
      <c r="AH29" s="101"/>
      <c r="AI29" s="11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</row>
    <row r="30" spans="1:57" s="57" customFormat="1" ht="9.75" customHeight="1">
      <c r="A30" s="73" t="s">
        <v>15</v>
      </c>
      <c r="B30" s="24">
        <v>0.35</v>
      </c>
      <c r="C30" s="39"/>
      <c r="D30" s="24">
        <v>0.42</v>
      </c>
      <c r="E30" s="39"/>
      <c r="F30" s="24">
        <v>0.64</v>
      </c>
      <c r="G30" s="39"/>
      <c r="H30" s="24">
        <v>0.65</v>
      </c>
      <c r="I30" s="22"/>
      <c r="J30" s="24">
        <v>0.67</v>
      </c>
      <c r="K30" s="39"/>
      <c r="L30" s="24">
        <v>0.67</v>
      </c>
      <c r="M30" s="39"/>
      <c r="N30" s="24">
        <v>0.7</v>
      </c>
      <c r="O30" s="39"/>
      <c r="P30" s="24">
        <v>0.72</v>
      </c>
      <c r="Q30" s="39"/>
      <c r="R30" s="24">
        <v>0.74</v>
      </c>
      <c r="S30" s="22"/>
      <c r="T30" s="4">
        <v>0.80333496294286</v>
      </c>
      <c r="U30" s="41"/>
      <c r="V30" s="127"/>
      <c r="W30" s="127"/>
      <c r="X30" s="128"/>
      <c r="Y30" s="127"/>
      <c r="Z30" s="127"/>
      <c r="AA30" s="127"/>
      <c r="AB30" s="127"/>
      <c r="AC30" s="127"/>
      <c r="AD30" s="127"/>
      <c r="AE30" s="127"/>
      <c r="AF30" s="127"/>
      <c r="AG30" s="127"/>
      <c r="AH30" s="129"/>
      <c r="AI30" s="127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</row>
    <row r="31" spans="1:57" s="57" customFormat="1" ht="9.75" customHeight="1">
      <c r="A31" s="73" t="s">
        <v>16</v>
      </c>
      <c r="B31" s="94">
        <v>231.6</v>
      </c>
      <c r="C31" s="94"/>
      <c r="D31" s="94">
        <v>194.7</v>
      </c>
      <c r="E31" s="54"/>
      <c r="F31" s="45">
        <v>83.7</v>
      </c>
      <c r="G31" s="54"/>
      <c r="H31" s="45">
        <v>83.3</v>
      </c>
      <c r="I31" s="52"/>
      <c r="J31" s="45">
        <v>73.2</v>
      </c>
      <c r="K31" s="53"/>
      <c r="L31" s="45">
        <v>54.9</v>
      </c>
      <c r="M31" s="53"/>
      <c r="N31" s="45">
        <v>47.2</v>
      </c>
      <c r="O31" s="54"/>
      <c r="P31" s="45">
        <v>42.4</v>
      </c>
      <c r="Q31" s="54"/>
      <c r="R31" s="45">
        <v>35.9</v>
      </c>
      <c r="S31" s="52"/>
      <c r="T31" s="70">
        <v>24.020930482762001</v>
      </c>
      <c r="U31" s="41"/>
      <c r="V31" s="117"/>
      <c r="W31" s="115"/>
      <c r="X31" s="118"/>
      <c r="Y31" s="115"/>
      <c r="Z31" s="116"/>
      <c r="AA31" s="115"/>
      <c r="AB31" s="116"/>
      <c r="AC31" s="115"/>
      <c r="AD31" s="117"/>
      <c r="AE31" s="115"/>
      <c r="AF31" s="117"/>
      <c r="AG31" s="115"/>
      <c r="AH31" s="101"/>
      <c r="AI31" s="11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</row>
    <row r="32" spans="1:57" s="57" customFormat="1" ht="9.75" customHeight="1">
      <c r="A32" s="73" t="s">
        <v>17</v>
      </c>
      <c r="B32" s="45">
        <v>27.7</v>
      </c>
      <c r="C32" s="53"/>
      <c r="D32" s="45">
        <v>32.5</v>
      </c>
      <c r="E32" s="54"/>
      <c r="F32" s="45">
        <v>36.799999999999997</v>
      </c>
      <c r="G32" s="54"/>
      <c r="H32" s="45">
        <v>38.6</v>
      </c>
      <c r="I32" s="52"/>
      <c r="J32" s="45">
        <v>44.3</v>
      </c>
      <c r="K32" s="53"/>
      <c r="L32" s="45">
        <v>41.8</v>
      </c>
      <c r="M32" s="53"/>
      <c r="N32" s="45">
        <v>38.700000000000003</v>
      </c>
      <c r="O32" s="54"/>
      <c r="P32" s="45">
        <v>34.700000000000003</v>
      </c>
      <c r="Q32" s="54"/>
      <c r="R32" s="45">
        <v>28.4</v>
      </c>
      <c r="S32" s="52"/>
      <c r="T32" s="70">
        <v>20.277674384386</v>
      </c>
      <c r="U32" s="38"/>
      <c r="V32" s="103"/>
      <c r="W32" s="98"/>
      <c r="X32" s="101"/>
      <c r="Y32" s="98"/>
      <c r="Z32" s="102"/>
      <c r="AA32" s="98"/>
      <c r="AB32" s="102"/>
      <c r="AC32" s="98"/>
      <c r="AD32" s="103"/>
      <c r="AE32" s="98"/>
      <c r="AF32" s="103"/>
      <c r="AG32" s="98"/>
      <c r="AH32" s="101"/>
      <c r="AI32" s="98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</row>
    <row r="33" spans="1:57" s="57" customFormat="1" ht="9.75" customHeight="1">
      <c r="A33" s="73" t="s">
        <v>18</v>
      </c>
      <c r="B33" s="45">
        <v>46.1</v>
      </c>
      <c r="C33" s="53"/>
      <c r="D33" s="45">
        <v>43.9</v>
      </c>
      <c r="E33" s="54"/>
      <c r="F33" s="45">
        <v>42.1</v>
      </c>
      <c r="G33" s="54"/>
      <c r="H33" s="45">
        <v>41.1</v>
      </c>
      <c r="I33" s="52"/>
      <c r="J33" s="45">
        <v>25.6</v>
      </c>
      <c r="K33" s="53"/>
      <c r="L33" s="45">
        <v>10.7</v>
      </c>
      <c r="M33" s="53"/>
      <c r="N33" s="45">
        <v>5.9</v>
      </c>
      <c r="O33" s="54"/>
      <c r="P33" s="45">
        <v>5.8</v>
      </c>
      <c r="Q33" s="54"/>
      <c r="R33" s="45">
        <v>5.3</v>
      </c>
      <c r="S33" s="52"/>
      <c r="T33" s="70">
        <v>2.3236376687929998</v>
      </c>
      <c r="U33" s="38"/>
      <c r="V33" s="103"/>
      <c r="W33" s="98"/>
      <c r="X33" s="101"/>
      <c r="Y33" s="98"/>
      <c r="Z33" s="102"/>
      <c r="AA33" s="98"/>
      <c r="AB33" s="102"/>
      <c r="AC33" s="98"/>
      <c r="AD33" s="103"/>
      <c r="AE33" s="98"/>
      <c r="AF33" s="103"/>
      <c r="AG33" s="98"/>
      <c r="AH33" s="101"/>
      <c r="AI33" s="98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</row>
    <row r="34" spans="1:57" s="57" customFormat="1" ht="9.75" customHeight="1">
      <c r="A34" s="73" t="s">
        <v>19</v>
      </c>
      <c r="B34" s="45">
        <v>152.69999999999999</v>
      </c>
      <c r="C34" s="53"/>
      <c r="D34" s="45">
        <v>113.2</v>
      </c>
      <c r="E34" s="54"/>
      <c r="F34" s="45">
        <v>1.5</v>
      </c>
      <c r="G34" s="54"/>
      <c r="H34" s="45">
        <v>0</v>
      </c>
      <c r="I34" s="52"/>
      <c r="J34" s="45">
        <v>0</v>
      </c>
      <c r="K34" s="53"/>
      <c r="L34" s="45">
        <v>0</v>
      </c>
      <c r="M34" s="53"/>
      <c r="N34" s="45">
        <v>0</v>
      </c>
      <c r="O34" s="54"/>
      <c r="P34" s="45">
        <v>0</v>
      </c>
      <c r="Q34" s="54"/>
      <c r="R34" s="45">
        <v>0</v>
      </c>
      <c r="S34" s="52"/>
      <c r="T34" s="70"/>
      <c r="U34" s="38"/>
      <c r="V34" s="103"/>
      <c r="W34" s="98"/>
      <c r="X34" s="101"/>
      <c r="Y34" s="98"/>
      <c r="Z34" s="102"/>
      <c r="AA34" s="98"/>
      <c r="AB34" s="102"/>
      <c r="AC34" s="98"/>
      <c r="AD34" s="103"/>
      <c r="AE34" s="98"/>
      <c r="AF34" s="103"/>
      <c r="AG34" s="98"/>
      <c r="AH34" s="101"/>
      <c r="AI34" s="98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</row>
    <row r="35" spans="1:57" s="66" customFormat="1" ht="9.75" customHeight="1">
      <c r="A35" s="73" t="s">
        <v>20</v>
      </c>
      <c r="B35" s="45">
        <v>0.5</v>
      </c>
      <c r="C35" s="53"/>
      <c r="D35" s="45">
        <v>0.5</v>
      </c>
      <c r="E35" s="54"/>
      <c r="F35" s="45">
        <v>0.4</v>
      </c>
      <c r="G35" s="54"/>
      <c r="H35" s="45">
        <v>0.6</v>
      </c>
      <c r="I35" s="52"/>
      <c r="J35" s="45">
        <v>0.2</v>
      </c>
      <c r="K35" s="53"/>
      <c r="L35" s="45">
        <v>0</v>
      </c>
      <c r="M35" s="53"/>
      <c r="N35" s="45">
        <v>0</v>
      </c>
      <c r="O35" s="54"/>
      <c r="P35" s="45">
        <v>0</v>
      </c>
      <c r="Q35" s="54"/>
      <c r="R35" s="45">
        <v>0</v>
      </c>
      <c r="S35" s="52"/>
      <c r="T35" s="70">
        <v>0</v>
      </c>
      <c r="U35" s="19"/>
      <c r="V35" s="103"/>
      <c r="W35" s="98"/>
      <c r="X35" s="101"/>
      <c r="Y35" s="98"/>
      <c r="Z35" s="102"/>
      <c r="AA35" s="98"/>
      <c r="AB35" s="102"/>
      <c r="AC35" s="98"/>
      <c r="AD35" s="103"/>
      <c r="AE35" s="98"/>
      <c r="AF35" s="103"/>
      <c r="AG35" s="98"/>
      <c r="AH35" s="101"/>
      <c r="AI35" s="98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</row>
    <row r="36" spans="1:57" s="66" customFormat="1" ht="9.75" customHeight="1">
      <c r="A36" s="73" t="s">
        <v>21</v>
      </c>
      <c r="B36" s="45">
        <v>2.6</v>
      </c>
      <c r="C36" s="53"/>
      <c r="D36" s="45">
        <v>2.6</v>
      </c>
      <c r="E36" s="54"/>
      <c r="F36" s="45">
        <v>1.2</v>
      </c>
      <c r="G36" s="54"/>
      <c r="H36" s="45">
        <v>1.2</v>
      </c>
      <c r="I36" s="52"/>
      <c r="J36" s="45">
        <v>1.2</v>
      </c>
      <c r="K36" s="53"/>
      <c r="L36" s="45">
        <v>0.7</v>
      </c>
      <c r="M36" s="53"/>
      <c r="N36" s="45">
        <v>0.8</v>
      </c>
      <c r="O36" s="54"/>
      <c r="P36" s="45">
        <v>0.7</v>
      </c>
      <c r="Q36" s="54"/>
      <c r="R36" s="45">
        <v>0.8</v>
      </c>
      <c r="S36" s="52"/>
      <c r="T36" s="70">
        <v>0.87339706217749002</v>
      </c>
      <c r="U36" s="19"/>
      <c r="V36" s="103"/>
      <c r="W36" s="98"/>
      <c r="X36" s="101"/>
      <c r="Y36" s="98"/>
      <c r="Z36" s="102"/>
      <c r="AA36" s="98"/>
      <c r="AB36" s="102"/>
      <c r="AC36" s="98"/>
      <c r="AD36" s="103"/>
      <c r="AE36" s="98"/>
      <c r="AF36" s="103"/>
      <c r="AG36" s="98"/>
      <c r="AH36" s="101"/>
      <c r="AI36" s="98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</row>
    <row r="37" spans="1:57" s="66" customFormat="1" ht="9.75" customHeight="1">
      <c r="A37" s="73" t="s">
        <v>22</v>
      </c>
      <c r="B37" s="45">
        <v>1.8</v>
      </c>
      <c r="C37" s="53"/>
      <c r="D37" s="45">
        <v>1.7</v>
      </c>
      <c r="E37" s="54"/>
      <c r="F37" s="45">
        <v>1.5</v>
      </c>
      <c r="G37" s="54"/>
      <c r="H37" s="45">
        <v>1.7</v>
      </c>
      <c r="I37" s="52"/>
      <c r="J37" s="45">
        <v>1.6</v>
      </c>
      <c r="K37" s="53"/>
      <c r="L37" s="45">
        <v>0.3</v>
      </c>
      <c r="M37" s="53"/>
      <c r="N37" s="45">
        <v>0.4</v>
      </c>
      <c r="O37" s="54"/>
      <c r="P37" s="45">
        <v>0.3</v>
      </c>
      <c r="Q37" s="54"/>
      <c r="R37" s="45">
        <v>0.3</v>
      </c>
      <c r="S37" s="52"/>
      <c r="T37" s="70">
        <v>0.11207802379888999</v>
      </c>
      <c r="U37" s="19"/>
      <c r="V37" s="103"/>
      <c r="W37" s="98"/>
      <c r="X37" s="101"/>
      <c r="Y37" s="98"/>
      <c r="Z37" s="102"/>
      <c r="AA37" s="98"/>
      <c r="AB37" s="102"/>
      <c r="AC37" s="98"/>
      <c r="AD37" s="103"/>
      <c r="AE37" s="98"/>
      <c r="AF37" s="103"/>
      <c r="AG37" s="98"/>
      <c r="AH37" s="101"/>
      <c r="AI37" s="98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</row>
    <row r="38" spans="1:57" s="66" customFormat="1" ht="9.75" customHeight="1">
      <c r="A38" s="73" t="s">
        <v>23</v>
      </c>
      <c r="B38" s="45">
        <v>0.2</v>
      </c>
      <c r="C38" s="53"/>
      <c r="D38" s="45">
        <v>0.3</v>
      </c>
      <c r="E38" s="54"/>
      <c r="F38" s="45">
        <v>0.2</v>
      </c>
      <c r="G38" s="54"/>
      <c r="H38" s="45">
        <v>0.2</v>
      </c>
      <c r="I38" s="52"/>
      <c r="J38" s="45">
        <v>0.3</v>
      </c>
      <c r="K38" s="53"/>
      <c r="L38" s="45">
        <v>1.4</v>
      </c>
      <c r="M38" s="53"/>
      <c r="N38" s="45">
        <v>1.4</v>
      </c>
      <c r="O38" s="54"/>
      <c r="P38" s="45">
        <v>0.9</v>
      </c>
      <c r="Q38" s="54"/>
      <c r="R38" s="45">
        <v>1.3</v>
      </c>
      <c r="S38" s="52"/>
      <c r="T38" s="70">
        <v>0.43414334360694001</v>
      </c>
      <c r="U38" s="19"/>
      <c r="V38" s="117"/>
      <c r="W38" s="115"/>
      <c r="X38" s="118"/>
      <c r="Y38" s="115"/>
      <c r="Z38" s="116"/>
      <c r="AA38" s="115"/>
      <c r="AB38" s="116"/>
      <c r="AC38" s="115"/>
      <c r="AD38" s="117"/>
      <c r="AE38" s="115"/>
      <c r="AF38" s="117"/>
      <c r="AG38" s="115"/>
      <c r="AH38" s="101"/>
      <c r="AI38" s="11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</row>
    <row r="39" spans="1:57" s="57" customFormat="1" ht="9.75" customHeight="1">
      <c r="A39" s="73" t="s">
        <v>24</v>
      </c>
      <c r="B39" s="24">
        <v>0.63</v>
      </c>
      <c r="C39" s="39"/>
      <c r="D39" s="24">
        <v>0.56999999999999995</v>
      </c>
      <c r="E39" s="39"/>
      <c r="F39" s="24">
        <v>0.34</v>
      </c>
      <c r="G39" s="39"/>
      <c r="H39" s="24">
        <v>0.33</v>
      </c>
      <c r="I39" s="22"/>
      <c r="J39" s="24">
        <v>0.3</v>
      </c>
      <c r="K39" s="39"/>
      <c r="L39" s="24">
        <v>0.31</v>
      </c>
      <c r="M39" s="39"/>
      <c r="N39" s="24">
        <v>0.27</v>
      </c>
      <c r="O39" s="39"/>
      <c r="P39" s="24">
        <v>0.25</v>
      </c>
      <c r="Q39" s="39"/>
      <c r="R39" s="24">
        <v>0.23</v>
      </c>
      <c r="S39" s="22"/>
      <c r="T39" s="4">
        <v>0.16657415173873999</v>
      </c>
      <c r="U39" s="58"/>
      <c r="V39" s="127"/>
      <c r="W39" s="127"/>
      <c r="X39" s="128"/>
      <c r="Y39" s="127"/>
      <c r="Z39" s="127"/>
      <c r="AA39" s="127"/>
      <c r="AB39" s="127"/>
      <c r="AC39" s="127"/>
      <c r="AD39" s="127"/>
      <c r="AE39" s="127"/>
      <c r="AF39" s="127"/>
      <c r="AG39" s="127"/>
      <c r="AH39" s="101"/>
      <c r="AI39" s="127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</row>
    <row r="40" spans="1:57" s="57" customFormat="1" ht="9.75" customHeight="1">
      <c r="A40" s="73" t="s">
        <v>25</v>
      </c>
      <c r="B40" s="45">
        <v>0</v>
      </c>
      <c r="C40" s="53"/>
      <c r="D40" s="45">
        <v>0</v>
      </c>
      <c r="E40" s="54"/>
      <c r="F40" s="45">
        <v>6.6</v>
      </c>
      <c r="G40" s="54"/>
      <c r="H40" s="45">
        <v>6.1</v>
      </c>
      <c r="I40" s="52"/>
      <c r="J40" s="45">
        <v>5.2</v>
      </c>
      <c r="K40" s="53"/>
      <c r="L40" s="45">
        <v>4.0999999999999996</v>
      </c>
      <c r="M40" s="53"/>
      <c r="N40" s="45">
        <v>3.5</v>
      </c>
      <c r="O40" s="54"/>
      <c r="P40" s="45">
        <v>2.5</v>
      </c>
      <c r="Q40" s="54"/>
      <c r="R40" s="45">
        <v>1.9</v>
      </c>
      <c r="S40" s="52"/>
      <c r="T40" s="70">
        <v>2.1140215326563001</v>
      </c>
      <c r="U40" s="38"/>
      <c r="V40" s="117"/>
      <c r="W40" s="115"/>
      <c r="X40" s="118"/>
      <c r="Y40" s="115"/>
      <c r="Z40" s="116"/>
      <c r="AA40" s="115"/>
      <c r="AB40" s="116"/>
      <c r="AC40" s="115"/>
      <c r="AD40" s="117"/>
      <c r="AE40" s="115"/>
      <c r="AF40" s="117"/>
      <c r="AG40" s="115"/>
      <c r="AH40" s="101"/>
      <c r="AI40" s="11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</row>
    <row r="41" spans="1:57" s="57" customFormat="1" ht="9.75" customHeight="1">
      <c r="A41" s="73" t="s">
        <v>26</v>
      </c>
      <c r="B41" s="94">
        <v>143</v>
      </c>
      <c r="C41" s="94"/>
      <c r="D41" s="94">
        <v>119.6</v>
      </c>
      <c r="E41" s="94"/>
      <c r="F41" s="94">
        <v>105.9</v>
      </c>
      <c r="G41" s="94"/>
      <c r="H41" s="94">
        <v>118</v>
      </c>
      <c r="I41" s="81"/>
      <c r="J41" s="94">
        <v>136.4</v>
      </c>
      <c r="K41" s="53"/>
      <c r="L41" s="45">
        <v>98.6</v>
      </c>
      <c r="M41" s="54"/>
      <c r="N41" s="94">
        <v>119.151</v>
      </c>
      <c r="O41" s="54"/>
      <c r="P41" s="45">
        <v>83.2</v>
      </c>
      <c r="Q41" s="54"/>
      <c r="R41" s="94">
        <v>128.50700000000001</v>
      </c>
      <c r="S41" s="52"/>
      <c r="T41" s="133">
        <v>65.918999999999997</v>
      </c>
      <c r="U41" s="38"/>
      <c r="V41" s="117"/>
      <c r="W41" s="115"/>
      <c r="X41" s="118"/>
      <c r="Y41" s="115"/>
      <c r="Z41" s="116"/>
      <c r="AA41" s="115"/>
      <c r="AB41" s="116"/>
      <c r="AC41" s="115"/>
      <c r="AD41" s="117"/>
      <c r="AE41" s="115"/>
      <c r="AF41" s="117"/>
      <c r="AG41" s="115"/>
      <c r="AH41" s="101"/>
      <c r="AI41" s="11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</row>
    <row r="42" spans="1:57" s="57" customFormat="1" ht="9.75" customHeight="1">
      <c r="A42" s="51"/>
      <c r="B42" s="143"/>
      <c r="C42" s="144"/>
      <c r="D42" s="143"/>
      <c r="E42" s="144"/>
      <c r="F42" s="143"/>
      <c r="G42" s="144"/>
      <c r="H42" s="143"/>
      <c r="I42" s="145"/>
      <c r="J42" s="143"/>
      <c r="K42" s="144"/>
      <c r="L42" s="143"/>
      <c r="M42" s="144"/>
      <c r="N42" s="143"/>
      <c r="O42" s="144"/>
      <c r="P42" s="143"/>
      <c r="Q42" s="144"/>
      <c r="R42" s="143"/>
      <c r="S42" s="145"/>
      <c r="T42" s="46"/>
      <c r="U42" s="40"/>
      <c r="V42" s="144"/>
      <c r="W42" s="95"/>
      <c r="X42" s="96"/>
      <c r="Y42" s="95"/>
      <c r="Z42" s="94"/>
      <c r="AA42" s="95"/>
      <c r="AB42" s="94"/>
      <c r="AC42" s="95"/>
      <c r="AD42" s="94"/>
      <c r="AE42" s="95"/>
      <c r="AF42" s="94"/>
      <c r="AG42" s="95"/>
      <c r="AH42" s="96"/>
      <c r="AI42" s="9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</row>
    <row r="43" spans="1:57" s="57" customFormat="1" ht="9.75" customHeight="1">
      <c r="A43" s="51" t="s">
        <v>27</v>
      </c>
      <c r="B43" s="143"/>
      <c r="C43" s="144"/>
      <c r="D43" s="143"/>
      <c r="E43" s="144"/>
      <c r="F43" s="143"/>
      <c r="G43" s="144"/>
      <c r="H43" s="143"/>
      <c r="I43" s="145"/>
      <c r="J43" s="143"/>
      <c r="K43" s="144"/>
      <c r="L43" s="143"/>
      <c r="M43" s="144"/>
      <c r="N43" s="143"/>
      <c r="O43" s="144"/>
      <c r="P43" s="143"/>
      <c r="Q43" s="144"/>
      <c r="R43" s="143"/>
      <c r="S43" s="145"/>
      <c r="T43" s="46"/>
      <c r="U43" s="40"/>
      <c r="V43" s="144"/>
      <c r="W43" s="95"/>
      <c r="X43" s="96"/>
      <c r="Y43" s="95"/>
      <c r="Z43" s="94"/>
      <c r="AA43" s="95"/>
      <c r="AB43" s="94"/>
      <c r="AC43" s="95"/>
      <c r="AD43" s="94"/>
      <c r="AE43" s="95"/>
      <c r="AF43" s="94"/>
      <c r="AG43" s="95"/>
      <c r="AH43" s="96"/>
      <c r="AI43" s="9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</row>
    <row r="44" spans="1:57" s="57" customFormat="1" ht="9.75" customHeight="1">
      <c r="A44" s="57" t="s">
        <v>82</v>
      </c>
      <c r="B44" s="137">
        <v>84.3</v>
      </c>
      <c r="C44" s="144"/>
      <c r="D44" s="137">
        <v>68.442523074999997</v>
      </c>
      <c r="E44" s="144"/>
      <c r="F44" s="137">
        <v>23.196999999999999</v>
      </c>
      <c r="G44" s="144"/>
      <c r="H44" s="137">
        <v>22.602</v>
      </c>
      <c r="I44" s="145"/>
      <c r="J44" s="137">
        <v>18.388999999999999</v>
      </c>
      <c r="K44" s="144"/>
      <c r="L44" s="137">
        <v>12.239000000000001</v>
      </c>
      <c r="M44" s="144"/>
      <c r="N44" s="137">
        <v>10.269</v>
      </c>
      <c r="O44" s="144"/>
      <c r="P44" s="137">
        <v>9.5</v>
      </c>
      <c r="Q44" s="144"/>
      <c r="R44" s="137">
        <v>7.9180000000000001</v>
      </c>
      <c r="S44" s="145"/>
      <c r="T44" s="55">
        <v>5.1988034344059004</v>
      </c>
      <c r="U44" s="41">
        <v>4</v>
      </c>
      <c r="V44" s="144"/>
      <c r="W44" s="113"/>
      <c r="X44" s="96"/>
      <c r="Y44" s="113"/>
      <c r="Z44" s="94"/>
      <c r="AA44" s="113"/>
      <c r="AB44" s="94"/>
      <c r="AC44" s="113"/>
      <c r="AD44" s="94"/>
      <c r="AE44" s="113"/>
      <c r="AF44" s="94"/>
      <c r="AG44" s="113"/>
      <c r="AH44" s="96"/>
      <c r="AI44" s="113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</row>
    <row r="45" spans="1:57" s="57" customFormat="1" ht="9.75" hidden="1" customHeight="1" outlineLevel="1">
      <c r="A45" s="56" t="s">
        <v>28</v>
      </c>
      <c r="B45" s="140">
        <v>0</v>
      </c>
      <c r="C45" s="144"/>
      <c r="D45" s="140">
        <v>1.943914340184</v>
      </c>
      <c r="E45" s="144"/>
      <c r="F45" s="140">
        <v>0</v>
      </c>
      <c r="G45" s="144"/>
      <c r="H45" s="140">
        <v>0</v>
      </c>
      <c r="I45" s="145"/>
      <c r="J45" s="140">
        <v>0.01</v>
      </c>
      <c r="K45" s="144"/>
      <c r="L45" s="140">
        <v>0.125</v>
      </c>
      <c r="M45" s="144"/>
      <c r="N45" s="140">
        <v>0.11</v>
      </c>
      <c r="O45" s="144"/>
      <c r="P45" s="140">
        <v>0</v>
      </c>
      <c r="Q45" s="144"/>
      <c r="R45" s="140">
        <v>4.0000000000000001E-3</v>
      </c>
      <c r="S45" s="145"/>
      <c r="T45" s="47"/>
      <c r="U45" s="40"/>
      <c r="V45" s="144"/>
      <c r="W45" s="103"/>
      <c r="X45" s="96"/>
      <c r="Y45" s="103"/>
      <c r="Z45" s="94"/>
      <c r="AA45" s="103"/>
      <c r="AB45" s="94"/>
      <c r="AC45" s="103"/>
      <c r="AD45" s="94"/>
      <c r="AE45" s="103"/>
      <c r="AF45" s="94"/>
      <c r="AG45" s="103"/>
      <c r="AH45" s="96"/>
      <c r="AI45" s="103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</row>
    <row r="46" spans="1:57" s="57" customFormat="1" ht="9.75" hidden="1" customHeight="1" outlineLevel="1">
      <c r="A46" s="56" t="s">
        <v>29</v>
      </c>
      <c r="B46" s="140">
        <v>0</v>
      </c>
      <c r="C46" s="144"/>
      <c r="D46" s="140">
        <v>42.092020000001</v>
      </c>
      <c r="E46" s="144"/>
      <c r="F46" s="140">
        <v>0.15</v>
      </c>
      <c r="G46" s="144"/>
      <c r="H46" s="140">
        <v>0.151</v>
      </c>
      <c r="I46" s="145"/>
      <c r="J46" s="140">
        <v>0.13700000000000001</v>
      </c>
      <c r="K46" s="144"/>
      <c r="L46" s="140">
        <v>3.0000000000000001E-3</v>
      </c>
      <c r="M46" s="144"/>
      <c r="N46" s="140">
        <v>4.0000000000000001E-3</v>
      </c>
      <c r="O46" s="144"/>
      <c r="P46" s="140">
        <v>0</v>
      </c>
      <c r="Q46" s="144"/>
      <c r="R46" s="140">
        <v>7.0000000000000007E-2</v>
      </c>
      <c r="S46" s="145"/>
      <c r="T46" s="32"/>
      <c r="U46" s="40"/>
      <c r="V46" s="144"/>
      <c r="W46" s="103"/>
      <c r="X46" s="96"/>
      <c r="Y46" s="103"/>
      <c r="Z46" s="94"/>
      <c r="AA46" s="103"/>
      <c r="AB46" s="94"/>
      <c r="AC46" s="103"/>
      <c r="AD46" s="94"/>
      <c r="AE46" s="103"/>
      <c r="AF46" s="94"/>
      <c r="AG46" s="103"/>
      <c r="AH46" s="96"/>
      <c r="AI46" s="103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</row>
    <row r="47" spans="1:57" s="57" customFormat="1" ht="9.75" hidden="1" customHeight="1" outlineLevel="1">
      <c r="A47" s="56" t="s">
        <v>30</v>
      </c>
      <c r="B47" s="140">
        <v>0</v>
      </c>
      <c r="C47" s="144"/>
      <c r="D47" s="140">
        <v>34.583461999999997</v>
      </c>
      <c r="E47" s="144"/>
      <c r="F47" s="140">
        <v>0</v>
      </c>
      <c r="G47" s="144"/>
      <c r="H47" s="140">
        <v>0</v>
      </c>
      <c r="I47" s="145"/>
      <c r="J47" s="140">
        <v>0</v>
      </c>
      <c r="K47" s="144"/>
      <c r="L47" s="140">
        <v>0</v>
      </c>
      <c r="M47" s="144"/>
      <c r="N47" s="140">
        <v>4.0000000000000001E-3</v>
      </c>
      <c r="O47" s="144"/>
      <c r="P47" s="140">
        <v>0</v>
      </c>
      <c r="Q47" s="144"/>
      <c r="R47" s="140">
        <v>0.01</v>
      </c>
      <c r="S47" s="145"/>
      <c r="T47" s="32"/>
      <c r="U47" s="40"/>
      <c r="V47" s="144"/>
      <c r="W47" s="103"/>
      <c r="X47" s="96"/>
      <c r="Y47" s="103"/>
      <c r="Z47" s="94"/>
      <c r="AA47" s="103"/>
      <c r="AB47" s="94"/>
      <c r="AC47" s="103"/>
      <c r="AD47" s="94"/>
      <c r="AE47" s="103"/>
      <c r="AF47" s="94"/>
      <c r="AG47" s="103"/>
      <c r="AH47" s="96"/>
      <c r="AI47" s="103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</row>
    <row r="48" spans="1:57" s="57" customFormat="1" ht="9.75" customHeight="1" collapsed="1">
      <c r="A48" s="57" t="s">
        <v>84</v>
      </c>
      <c r="B48" s="137">
        <v>1.9</v>
      </c>
      <c r="C48" s="146"/>
      <c r="D48" s="137">
        <v>1.1546179999999999</v>
      </c>
      <c r="E48" s="146"/>
      <c r="F48" s="137">
        <v>1.3</v>
      </c>
      <c r="G48" s="146"/>
      <c r="H48" s="137">
        <v>1.3</v>
      </c>
      <c r="I48" s="147"/>
      <c r="J48" s="137">
        <v>1.4</v>
      </c>
      <c r="K48" s="146"/>
      <c r="L48" s="137">
        <v>1.2</v>
      </c>
      <c r="M48" s="146"/>
      <c r="N48" s="137">
        <v>1.4</v>
      </c>
      <c r="O48" s="146"/>
      <c r="P48" s="137">
        <v>1.3</v>
      </c>
      <c r="Q48" s="146"/>
      <c r="R48" s="137">
        <v>1.2642314459066</v>
      </c>
      <c r="S48" s="147"/>
      <c r="T48" s="55">
        <v>1.3261434860703001</v>
      </c>
      <c r="U48" s="40"/>
      <c r="V48" s="146"/>
      <c r="W48" s="113"/>
      <c r="X48" s="81"/>
      <c r="Y48" s="113"/>
      <c r="Z48" s="92"/>
      <c r="AA48" s="113"/>
      <c r="AB48" s="92"/>
      <c r="AC48" s="113"/>
      <c r="AD48" s="92"/>
      <c r="AE48" s="113"/>
      <c r="AF48" s="92"/>
      <c r="AG48" s="113"/>
      <c r="AH48" s="81"/>
      <c r="AI48" s="113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</row>
    <row r="49" spans="1:57" s="57" customFormat="1" ht="9.75" customHeight="1">
      <c r="A49" s="57" t="s">
        <v>31</v>
      </c>
      <c r="B49" s="140">
        <v>52.2</v>
      </c>
      <c r="C49" s="144"/>
      <c r="D49" s="137">
        <v>10.199999999999999</v>
      </c>
      <c r="E49" s="144"/>
      <c r="F49" s="140">
        <v>9.8000000000000007</v>
      </c>
      <c r="G49" s="144"/>
      <c r="H49" s="140">
        <v>9.9</v>
      </c>
      <c r="I49" s="145"/>
      <c r="J49" s="140">
        <v>7.4</v>
      </c>
      <c r="K49" s="144"/>
      <c r="L49" s="140">
        <v>5.5</v>
      </c>
      <c r="M49" s="144"/>
      <c r="N49" s="140">
        <v>5</v>
      </c>
      <c r="O49" s="144"/>
      <c r="P49" s="140">
        <v>4.5999999999999996</v>
      </c>
      <c r="Q49" s="144"/>
      <c r="R49" s="137">
        <v>4.2633098141771004</v>
      </c>
      <c r="S49" s="145"/>
      <c r="T49" s="55">
        <v>2.997268564449</v>
      </c>
      <c r="U49" s="40"/>
      <c r="V49" s="144"/>
      <c r="W49" s="103"/>
      <c r="X49" s="96"/>
      <c r="Y49" s="103"/>
      <c r="Z49" s="94"/>
      <c r="AA49" s="103"/>
      <c r="AB49" s="94"/>
      <c r="AC49" s="103"/>
      <c r="AD49" s="94"/>
      <c r="AE49" s="103"/>
      <c r="AF49" s="94"/>
      <c r="AG49" s="103"/>
      <c r="AH49" s="96"/>
      <c r="AI49" s="103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</row>
    <row r="50" spans="1:57" s="57" customFormat="1" ht="9.75" customHeight="1">
      <c r="A50" s="57" t="s">
        <v>32</v>
      </c>
      <c r="B50" s="140">
        <v>50.1</v>
      </c>
      <c r="C50" s="140"/>
      <c r="D50" s="140">
        <v>4.2</v>
      </c>
      <c r="E50" s="140"/>
      <c r="F50" s="140">
        <v>4.0999999999999996</v>
      </c>
      <c r="G50" s="140"/>
      <c r="H50" s="140">
        <v>4.2</v>
      </c>
      <c r="I50" s="148"/>
      <c r="J50" s="140">
        <v>2.2999999999999998</v>
      </c>
      <c r="K50" s="140"/>
      <c r="L50" s="140">
        <v>1.5</v>
      </c>
      <c r="M50" s="140"/>
      <c r="N50" s="140">
        <v>1.3</v>
      </c>
      <c r="O50" s="140"/>
      <c r="P50" s="140">
        <v>1.2</v>
      </c>
      <c r="Q50" s="140"/>
      <c r="R50" s="137">
        <v>1.119278597244</v>
      </c>
      <c r="S50" s="148"/>
      <c r="T50" s="55">
        <v>0.97500858940780999</v>
      </c>
      <c r="U50" s="40"/>
      <c r="V50" s="140"/>
      <c r="W50" s="84"/>
      <c r="X50" s="85"/>
      <c r="Y50" s="84"/>
      <c r="Z50" s="103"/>
      <c r="AA50" s="84"/>
      <c r="AB50" s="103"/>
      <c r="AC50" s="84"/>
      <c r="AD50" s="103"/>
      <c r="AE50" s="84"/>
      <c r="AF50" s="103"/>
      <c r="AG50" s="84"/>
      <c r="AH50" s="85"/>
      <c r="AI50" s="84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</row>
    <row r="51" spans="1:57" s="57" customFormat="1" ht="9.75" customHeight="1">
      <c r="A51" s="57" t="s">
        <v>33</v>
      </c>
      <c r="B51" s="140">
        <v>1.5</v>
      </c>
      <c r="C51" s="140"/>
      <c r="D51" s="140">
        <v>0.3</v>
      </c>
      <c r="E51" s="140"/>
      <c r="F51" s="140">
        <v>0.3</v>
      </c>
      <c r="G51" s="140"/>
      <c r="H51" s="140">
        <v>0.2</v>
      </c>
      <c r="I51" s="148"/>
      <c r="J51" s="140">
        <v>0.1</v>
      </c>
      <c r="K51" s="140"/>
      <c r="L51" s="140">
        <v>0.1</v>
      </c>
      <c r="M51" s="140"/>
      <c r="N51" s="140">
        <v>0.1</v>
      </c>
      <c r="O51" s="140"/>
      <c r="P51" s="140">
        <v>0.1</v>
      </c>
      <c r="Q51" s="140"/>
      <c r="R51" s="137">
        <v>5.3941689441571003E-2</v>
      </c>
      <c r="S51" s="148"/>
      <c r="T51" s="55">
        <v>3.7556241761411001E-2</v>
      </c>
      <c r="U51" s="40"/>
      <c r="V51" s="140"/>
      <c r="W51" s="84"/>
      <c r="X51" s="85"/>
      <c r="Y51" s="84"/>
      <c r="Z51" s="103"/>
      <c r="AA51" s="84"/>
      <c r="AB51" s="103"/>
      <c r="AC51" s="84"/>
      <c r="AD51" s="103"/>
      <c r="AE51" s="84"/>
      <c r="AF51" s="103"/>
      <c r="AG51" s="84"/>
      <c r="AH51" s="85"/>
      <c r="AI51" s="84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</row>
    <row r="52" spans="1:57" s="57" customFormat="1" ht="9.75" customHeight="1">
      <c r="B52" s="140"/>
      <c r="C52" s="140"/>
      <c r="D52" s="140"/>
      <c r="E52" s="140"/>
      <c r="F52" s="140"/>
      <c r="G52" s="140"/>
      <c r="H52" s="140"/>
      <c r="I52" s="149"/>
      <c r="J52" s="140"/>
      <c r="K52" s="140"/>
      <c r="L52" s="140"/>
      <c r="M52" s="140"/>
      <c r="N52" s="140"/>
      <c r="O52" s="140"/>
      <c r="P52" s="140"/>
      <c r="Q52" s="140"/>
      <c r="R52" s="140"/>
      <c r="S52" s="149"/>
      <c r="T52" s="47"/>
      <c r="U52" s="41"/>
      <c r="V52" s="140"/>
      <c r="W52" s="103"/>
      <c r="X52" s="101"/>
      <c r="Y52" s="103"/>
      <c r="Z52" s="103"/>
      <c r="AA52" s="103"/>
      <c r="AB52" s="103"/>
      <c r="AC52" s="103"/>
      <c r="AD52" s="103"/>
      <c r="AE52" s="103"/>
      <c r="AF52" s="103"/>
      <c r="AG52" s="103"/>
      <c r="AH52" s="101"/>
      <c r="AI52" s="103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</row>
    <row r="53" spans="1:57" s="57" customFormat="1" ht="9.75" customHeight="1">
      <c r="A53" s="51" t="s">
        <v>34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47"/>
      <c r="U53" s="41"/>
      <c r="V53" s="150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</row>
    <row r="54" spans="1:57" s="57" customFormat="1" ht="9.75" customHeight="1">
      <c r="A54" s="57" t="s">
        <v>35</v>
      </c>
      <c r="B54" s="136">
        <v>0</v>
      </c>
      <c r="C54" s="139"/>
      <c r="D54" s="136">
        <v>0.1</v>
      </c>
      <c r="E54" s="140"/>
      <c r="F54" s="136">
        <v>0.1</v>
      </c>
      <c r="G54" s="140"/>
      <c r="H54" s="136">
        <v>0.1</v>
      </c>
      <c r="I54" s="149"/>
      <c r="J54" s="136">
        <v>0.1</v>
      </c>
      <c r="K54" s="139"/>
      <c r="L54" s="136">
        <v>0.1</v>
      </c>
      <c r="M54" s="139"/>
      <c r="N54" s="136">
        <v>0.1</v>
      </c>
      <c r="O54" s="140"/>
      <c r="P54" s="136">
        <v>0.1</v>
      </c>
      <c r="Q54" s="140"/>
      <c r="R54" s="136">
        <v>0.1</v>
      </c>
      <c r="S54" s="149"/>
      <c r="T54" s="132">
        <v>3.655653120131E-2</v>
      </c>
      <c r="U54" s="41"/>
      <c r="V54" s="140"/>
      <c r="W54" s="98"/>
      <c r="X54" s="101"/>
      <c r="Y54" s="98"/>
      <c r="Z54" s="102"/>
      <c r="AA54" s="98"/>
      <c r="AB54" s="102"/>
      <c r="AC54" s="98"/>
      <c r="AD54" s="103"/>
      <c r="AE54" s="98"/>
      <c r="AF54" s="103"/>
      <c r="AG54" s="98"/>
      <c r="AH54" s="101"/>
      <c r="AI54" s="98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</row>
    <row r="55" spans="1:57" s="57" customFormat="1" ht="9.75" customHeight="1">
      <c r="A55" s="57" t="s">
        <v>36</v>
      </c>
      <c r="B55" s="136">
        <v>0</v>
      </c>
      <c r="C55" s="139"/>
      <c r="D55" s="136">
        <v>0</v>
      </c>
      <c r="E55" s="140"/>
      <c r="F55" s="136">
        <v>0.1</v>
      </c>
      <c r="G55" s="140"/>
      <c r="H55" s="136">
        <v>0.1</v>
      </c>
      <c r="I55" s="149"/>
      <c r="J55" s="136">
        <v>0.2</v>
      </c>
      <c r="K55" s="139"/>
      <c r="L55" s="136">
        <v>0.1</v>
      </c>
      <c r="M55" s="139"/>
      <c r="N55" s="136">
        <v>0.1</v>
      </c>
      <c r="O55" s="140"/>
      <c r="P55" s="136">
        <v>0.1</v>
      </c>
      <c r="Q55" s="140"/>
      <c r="R55" s="136">
        <v>0.1</v>
      </c>
      <c r="S55" s="149"/>
      <c r="T55" s="132">
        <v>3.4629283064534E-2</v>
      </c>
      <c r="U55" s="41"/>
      <c r="V55" s="140"/>
      <c r="W55" s="98"/>
      <c r="X55" s="101"/>
      <c r="Y55" s="98"/>
      <c r="Z55" s="102"/>
      <c r="AA55" s="98"/>
      <c r="AB55" s="102"/>
      <c r="AC55" s="98"/>
      <c r="AD55" s="103"/>
      <c r="AE55" s="98"/>
      <c r="AF55" s="103"/>
      <c r="AG55" s="98"/>
      <c r="AH55" s="101"/>
      <c r="AI55" s="98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</row>
    <row r="56" spans="1:57" s="57" customFormat="1" ht="9.75" customHeight="1">
      <c r="A56" s="51"/>
      <c r="B56" s="139"/>
      <c r="C56" s="139"/>
      <c r="D56" s="139"/>
      <c r="E56" s="140"/>
      <c r="F56" s="140"/>
      <c r="G56" s="140"/>
      <c r="H56" s="140"/>
      <c r="I56" s="149"/>
      <c r="J56" s="151"/>
      <c r="K56" s="139"/>
      <c r="L56" s="152"/>
      <c r="M56" s="139"/>
      <c r="N56" s="139"/>
      <c r="O56" s="140"/>
      <c r="P56" s="140"/>
      <c r="Q56" s="140"/>
      <c r="R56" s="140"/>
      <c r="S56" s="149"/>
      <c r="T56" s="55"/>
      <c r="U56" s="41"/>
      <c r="V56" s="140"/>
      <c r="W56" s="103"/>
      <c r="X56" s="101"/>
      <c r="Y56" s="111"/>
      <c r="Z56" s="102"/>
      <c r="AA56" s="112"/>
      <c r="AB56" s="102"/>
      <c r="AC56" s="102"/>
      <c r="AD56" s="103"/>
      <c r="AE56" s="103"/>
      <c r="AF56" s="103"/>
      <c r="AG56" s="103"/>
      <c r="AH56" s="101"/>
      <c r="AI56" s="103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</row>
    <row r="57" spans="1:57" s="57" customFormat="1" ht="9.75" customHeight="1">
      <c r="A57" s="51" t="s">
        <v>85</v>
      </c>
      <c r="B57" s="153">
        <v>434.43</v>
      </c>
      <c r="C57" s="153"/>
      <c r="D57" s="153">
        <v>380.56</v>
      </c>
      <c r="E57" s="153"/>
      <c r="F57" s="153">
        <v>161.33000000000001</v>
      </c>
      <c r="G57" s="153"/>
      <c r="H57" s="153">
        <v>155.68</v>
      </c>
      <c r="I57" s="154"/>
      <c r="J57" s="153">
        <v>130.68</v>
      </c>
      <c r="K57" s="153"/>
      <c r="L57" s="153">
        <v>100.04</v>
      </c>
      <c r="M57" s="137"/>
      <c r="N57" s="137">
        <v>83.528999999999996</v>
      </c>
      <c r="O57" s="140"/>
      <c r="P57" s="140">
        <v>79.900000000000006</v>
      </c>
      <c r="Q57" s="140"/>
      <c r="R57" s="140">
        <v>71.3</v>
      </c>
      <c r="S57" s="149"/>
      <c r="T57" s="70">
        <v>49.922453368585998</v>
      </c>
      <c r="U57" s="41"/>
      <c r="V57" s="140"/>
      <c r="W57" s="117"/>
      <c r="X57" s="118"/>
      <c r="Y57" s="117"/>
      <c r="Z57" s="116"/>
      <c r="AA57" s="117"/>
      <c r="AB57" s="116"/>
      <c r="AC57" s="117"/>
      <c r="AD57" s="117"/>
      <c r="AE57" s="122"/>
      <c r="AF57" s="123"/>
      <c r="AG57" s="124"/>
      <c r="AH57" s="101"/>
      <c r="AI57" s="124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</row>
    <row r="58" spans="1:57" s="57" customFormat="1" ht="9.75" customHeight="1">
      <c r="A58" s="51" t="s">
        <v>37</v>
      </c>
      <c r="B58" s="155">
        <v>0</v>
      </c>
      <c r="C58" s="139"/>
      <c r="D58" s="155">
        <v>0</v>
      </c>
      <c r="E58" s="140"/>
      <c r="F58" s="153">
        <v>172.3</v>
      </c>
      <c r="G58" s="153"/>
      <c r="H58" s="153">
        <v>149.19999999999999</v>
      </c>
      <c r="I58" s="154"/>
      <c r="J58" s="153">
        <v>111.2</v>
      </c>
      <c r="K58" s="139"/>
      <c r="L58" s="139">
        <v>77.7</v>
      </c>
      <c r="M58" s="139"/>
      <c r="N58" s="139">
        <v>57.6</v>
      </c>
      <c r="O58" s="140"/>
      <c r="P58" s="139">
        <v>40.1</v>
      </c>
      <c r="Q58" s="140"/>
      <c r="R58" s="139">
        <v>27.6</v>
      </c>
      <c r="S58" s="149"/>
      <c r="T58" s="69">
        <v>21.319216376623</v>
      </c>
      <c r="U58" s="41"/>
      <c r="V58" s="140"/>
      <c r="W58" s="102"/>
      <c r="X58" s="102"/>
      <c r="Y58" s="102"/>
      <c r="Z58" s="102"/>
      <c r="AA58" s="102"/>
      <c r="AB58" s="102"/>
      <c r="AC58" s="102"/>
      <c r="AD58" s="103"/>
      <c r="AE58" s="113"/>
      <c r="AF58" s="125"/>
      <c r="AG58" s="124"/>
      <c r="AH58" s="101"/>
      <c r="AI58" s="124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</row>
    <row r="59" spans="1:57" s="57" customFormat="1" ht="9.75" customHeight="1">
      <c r="A59" s="51"/>
      <c r="B59" s="139"/>
      <c r="C59" s="139"/>
      <c r="D59" s="139"/>
      <c r="E59" s="140"/>
      <c r="F59" s="140"/>
      <c r="G59" s="140"/>
      <c r="H59" s="140"/>
      <c r="I59" s="149"/>
      <c r="J59" s="139"/>
      <c r="K59" s="139"/>
      <c r="L59" s="139"/>
      <c r="M59" s="139"/>
      <c r="N59" s="139"/>
      <c r="O59" s="140"/>
      <c r="P59" s="140"/>
      <c r="Q59" s="140"/>
      <c r="R59" s="140"/>
      <c r="S59" s="149"/>
      <c r="T59" s="55"/>
      <c r="U59" s="41"/>
      <c r="V59" s="140"/>
      <c r="W59" s="103"/>
      <c r="X59" s="101"/>
      <c r="Y59" s="102"/>
      <c r="Z59" s="102"/>
      <c r="AA59" s="102"/>
      <c r="AB59" s="102"/>
      <c r="AC59" s="102"/>
      <c r="AD59" s="103"/>
      <c r="AE59" s="103"/>
      <c r="AF59" s="103"/>
      <c r="AG59" s="103"/>
      <c r="AH59" s="101"/>
      <c r="AI59" s="103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</row>
    <row r="60" spans="1:57" s="57" customFormat="1" ht="9.75" customHeight="1">
      <c r="A60" s="51" t="s">
        <v>38</v>
      </c>
      <c r="B60" s="136">
        <v>0</v>
      </c>
      <c r="C60" s="139"/>
      <c r="D60" s="136">
        <v>0</v>
      </c>
      <c r="E60" s="140"/>
      <c r="F60" s="136">
        <v>39.4</v>
      </c>
      <c r="G60" s="137"/>
      <c r="H60" s="136">
        <v>40.9</v>
      </c>
      <c r="I60" s="138"/>
      <c r="J60" s="136">
        <v>34.700000000000003</v>
      </c>
      <c r="K60" s="139"/>
      <c r="L60" s="136">
        <v>28.5</v>
      </c>
      <c r="M60" s="139"/>
      <c r="N60" s="136">
        <v>29.9</v>
      </c>
      <c r="O60" s="140"/>
      <c r="P60" s="136">
        <v>23.342845549139</v>
      </c>
      <c r="Q60" s="137"/>
      <c r="R60" s="136">
        <v>23.230762286771</v>
      </c>
      <c r="S60" s="138"/>
      <c r="T60" s="70">
        <v>21.473807971854999</v>
      </c>
      <c r="U60" s="41"/>
      <c r="V60" s="137"/>
      <c r="W60" s="115"/>
      <c r="X60" s="126"/>
      <c r="Y60" s="115"/>
      <c r="Z60" s="116"/>
      <c r="AA60" s="115"/>
      <c r="AB60" s="116"/>
      <c r="AC60" s="115"/>
      <c r="AD60" s="117"/>
      <c r="AE60" s="115"/>
      <c r="AF60" s="122"/>
      <c r="AG60" s="115"/>
      <c r="AH60" s="114"/>
      <c r="AI60" s="11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</row>
    <row r="61" spans="1:57" s="57" customFormat="1" ht="9.75" customHeight="1">
      <c r="A61" s="57" t="s">
        <v>39</v>
      </c>
      <c r="B61" s="136">
        <v>0</v>
      </c>
      <c r="C61" s="139"/>
      <c r="D61" s="136">
        <v>0</v>
      </c>
      <c r="E61" s="140"/>
      <c r="F61" s="136">
        <v>0.4</v>
      </c>
      <c r="G61" s="137"/>
      <c r="H61" s="136">
        <v>0.2</v>
      </c>
      <c r="I61" s="138"/>
      <c r="J61" s="136">
        <v>0.5</v>
      </c>
      <c r="K61" s="139"/>
      <c r="L61" s="136">
        <v>0.8</v>
      </c>
      <c r="M61" s="139"/>
      <c r="N61" s="136">
        <v>0.9</v>
      </c>
      <c r="O61" s="140"/>
      <c r="P61" s="136">
        <v>1.1000000000000001</v>
      </c>
      <c r="Q61" s="137"/>
      <c r="R61" s="136">
        <v>0.75118200000000002</v>
      </c>
      <c r="S61" s="138"/>
      <c r="T61" s="70">
        <v>0.83285799999999999</v>
      </c>
      <c r="U61" s="41"/>
      <c r="V61" s="137"/>
      <c r="W61" s="115"/>
      <c r="X61" s="126"/>
      <c r="Y61" s="115"/>
      <c r="Z61" s="116"/>
      <c r="AA61" s="115"/>
      <c r="AB61" s="116"/>
      <c r="AC61" s="115"/>
      <c r="AD61" s="117"/>
      <c r="AE61" s="115"/>
      <c r="AF61" s="122"/>
      <c r="AG61" s="115"/>
      <c r="AH61" s="114"/>
      <c r="AI61" s="11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</row>
    <row r="62" spans="1:57" s="57" customFormat="1" ht="9.75" customHeight="1">
      <c r="A62" s="57" t="s">
        <v>40</v>
      </c>
      <c r="B62" s="136">
        <v>0</v>
      </c>
      <c r="C62" s="139"/>
      <c r="D62" s="136">
        <v>0</v>
      </c>
      <c r="E62" s="140"/>
      <c r="F62" s="136">
        <v>0</v>
      </c>
      <c r="G62" s="137"/>
      <c r="H62" s="136">
        <v>0</v>
      </c>
      <c r="I62" s="138"/>
      <c r="J62" s="136">
        <v>0</v>
      </c>
      <c r="K62" s="139"/>
      <c r="L62" s="136">
        <v>0</v>
      </c>
      <c r="M62" s="139"/>
      <c r="N62" s="136">
        <v>0</v>
      </c>
      <c r="O62" s="140"/>
      <c r="P62" s="136">
        <v>0</v>
      </c>
      <c r="Q62" s="137"/>
      <c r="R62" s="136">
        <v>0.47652499999999998</v>
      </c>
      <c r="S62" s="138"/>
      <c r="T62" s="70">
        <v>0.26421899999999998</v>
      </c>
      <c r="U62" s="41"/>
      <c r="V62" s="137"/>
      <c r="W62" s="115"/>
      <c r="X62" s="126"/>
      <c r="Y62" s="115"/>
      <c r="Z62" s="116"/>
      <c r="AA62" s="115"/>
      <c r="AB62" s="116"/>
      <c r="AC62" s="115"/>
      <c r="AD62" s="117"/>
      <c r="AE62" s="115"/>
      <c r="AF62" s="122"/>
      <c r="AG62" s="115"/>
      <c r="AH62" s="114"/>
      <c r="AI62" s="11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</row>
    <row r="63" spans="1:57" s="57" customFormat="1" ht="9.75" customHeight="1">
      <c r="A63" s="57" t="s">
        <v>86</v>
      </c>
      <c r="B63" s="136">
        <v>0</v>
      </c>
      <c r="C63" s="139"/>
      <c r="D63" s="136">
        <v>0</v>
      </c>
      <c r="E63" s="140"/>
      <c r="F63" s="136">
        <v>23.5</v>
      </c>
      <c r="G63" s="137">
        <v>8</v>
      </c>
      <c r="H63" s="136">
        <v>24</v>
      </c>
      <c r="I63" s="138"/>
      <c r="J63" s="136">
        <v>19.600000000000001</v>
      </c>
      <c r="K63" s="139"/>
      <c r="L63" s="136">
        <v>14.6</v>
      </c>
      <c r="M63" s="139"/>
      <c r="N63" s="136">
        <v>15.1</v>
      </c>
      <c r="O63" s="140"/>
      <c r="P63" s="136">
        <v>11.905359562643</v>
      </c>
      <c r="Q63" s="137"/>
      <c r="R63" s="136">
        <v>12.425444175542999</v>
      </c>
      <c r="S63" s="138"/>
      <c r="T63" s="70">
        <v>9.7557187304646007</v>
      </c>
      <c r="U63" s="41"/>
      <c r="V63" s="137"/>
      <c r="W63" s="115"/>
      <c r="X63" s="126"/>
      <c r="Y63" s="115"/>
      <c r="Z63" s="116"/>
      <c r="AA63" s="115"/>
      <c r="AB63" s="116"/>
      <c r="AC63" s="115"/>
      <c r="AD63" s="117"/>
      <c r="AE63" s="115"/>
      <c r="AF63" s="122"/>
      <c r="AG63" s="115"/>
      <c r="AH63" s="114"/>
      <c r="AI63" s="11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</row>
    <row r="64" spans="1:57" s="57" customFormat="1" ht="9.75" customHeight="1">
      <c r="A64" s="57" t="s">
        <v>41</v>
      </c>
      <c r="B64" s="136">
        <v>0</v>
      </c>
      <c r="C64" s="139"/>
      <c r="D64" s="136">
        <v>0</v>
      </c>
      <c r="E64" s="140"/>
      <c r="F64" s="136">
        <v>0.2</v>
      </c>
      <c r="G64" s="137"/>
      <c r="H64" s="136">
        <v>0.3</v>
      </c>
      <c r="I64" s="138"/>
      <c r="J64" s="136">
        <v>0.2</v>
      </c>
      <c r="K64" s="139"/>
      <c r="L64" s="136">
        <v>0.1</v>
      </c>
      <c r="M64" s="139"/>
      <c r="N64" s="136">
        <v>0.1</v>
      </c>
      <c r="O64" s="140"/>
      <c r="P64" s="136">
        <v>0</v>
      </c>
      <c r="Q64" s="137"/>
      <c r="R64" s="136">
        <v>0.1</v>
      </c>
      <c r="S64" s="138"/>
      <c r="T64" s="70">
        <v>4.1597005241742998E-4</v>
      </c>
      <c r="U64" s="41"/>
      <c r="V64" s="137"/>
      <c r="W64" s="115"/>
      <c r="X64" s="126"/>
      <c r="Y64" s="115"/>
      <c r="Z64" s="116"/>
      <c r="AA64" s="115"/>
      <c r="AB64" s="116"/>
      <c r="AC64" s="115"/>
      <c r="AD64" s="117"/>
      <c r="AE64" s="115"/>
      <c r="AF64" s="122"/>
      <c r="AG64" s="115"/>
      <c r="AH64" s="114"/>
      <c r="AI64" s="11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</row>
    <row r="65" spans="1:57" s="57" customFormat="1" ht="9.75" customHeight="1">
      <c r="A65" s="57" t="s">
        <v>42</v>
      </c>
      <c r="B65" s="136">
        <v>0</v>
      </c>
      <c r="C65" s="139"/>
      <c r="D65" s="136">
        <v>0</v>
      </c>
      <c r="E65" s="140"/>
      <c r="F65" s="136">
        <v>0.3</v>
      </c>
      <c r="G65" s="137"/>
      <c r="H65" s="136">
        <v>0.2</v>
      </c>
      <c r="I65" s="138"/>
      <c r="J65" s="136">
        <v>0.2</v>
      </c>
      <c r="K65" s="139"/>
      <c r="L65" s="136">
        <v>0.2</v>
      </c>
      <c r="M65" s="139"/>
      <c r="N65" s="136">
        <v>0.2</v>
      </c>
      <c r="O65" s="140"/>
      <c r="P65" s="136">
        <v>0.2</v>
      </c>
      <c r="Q65" s="137"/>
      <c r="R65" s="136">
        <v>0.1</v>
      </c>
      <c r="S65" s="138"/>
      <c r="T65" s="70">
        <v>2.3093626196916999E-2</v>
      </c>
      <c r="U65" s="41"/>
      <c r="V65" s="137"/>
      <c r="W65" s="98"/>
      <c r="X65" s="114"/>
      <c r="Y65" s="98"/>
      <c r="Z65" s="102"/>
      <c r="AA65" s="98"/>
      <c r="AB65" s="102"/>
      <c r="AC65" s="98"/>
      <c r="AD65" s="103"/>
      <c r="AE65" s="98"/>
      <c r="AF65" s="113"/>
      <c r="AG65" s="98"/>
      <c r="AH65" s="114"/>
      <c r="AI65" s="98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</row>
    <row r="66" spans="1:57" s="57" customFormat="1" ht="9.75" customHeight="1">
      <c r="A66" s="57" t="s">
        <v>43</v>
      </c>
      <c r="B66" s="49">
        <v>0</v>
      </c>
      <c r="C66" s="53"/>
      <c r="D66" s="49">
        <v>0.03</v>
      </c>
      <c r="E66" s="54"/>
      <c r="F66" s="34">
        <v>0.03</v>
      </c>
      <c r="G66" s="48"/>
      <c r="H66" s="34">
        <v>2.5000000000000001E-2</v>
      </c>
      <c r="I66" s="72"/>
      <c r="J66" s="34">
        <v>1.7000000000000001E-2</v>
      </c>
      <c r="K66" s="53"/>
      <c r="L66" s="34">
        <v>8.0000000000000002E-3</v>
      </c>
      <c r="M66" s="53"/>
      <c r="N66" s="34">
        <v>2E-3</v>
      </c>
      <c r="O66" s="54"/>
      <c r="P66" s="34">
        <v>8.0000000000000002E-3</v>
      </c>
      <c r="Q66" s="48"/>
      <c r="R66" s="34">
        <v>1.0999999999999999E-2</v>
      </c>
      <c r="S66" s="72"/>
      <c r="T66" s="50">
        <v>1.3157E-2</v>
      </c>
      <c r="U66" s="41"/>
      <c r="V66" s="99"/>
      <c r="W66" s="90"/>
      <c r="X66" s="114"/>
      <c r="Y66" s="90"/>
      <c r="Z66" s="102"/>
      <c r="AA66" s="90"/>
      <c r="AB66" s="102"/>
      <c r="AC66" s="90"/>
      <c r="AD66" s="103"/>
      <c r="AE66" s="90"/>
      <c r="AF66" s="99"/>
      <c r="AG66" s="90"/>
      <c r="AH66" s="114"/>
      <c r="AI66" s="90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</row>
    <row r="67" spans="1:57" s="57" customFormat="1" ht="9.75" customHeight="1">
      <c r="A67" s="57" t="s">
        <v>90</v>
      </c>
      <c r="B67" s="45">
        <v>0</v>
      </c>
      <c r="C67" s="53"/>
      <c r="D67" s="45">
        <v>0</v>
      </c>
      <c r="E67" s="54"/>
      <c r="F67" s="45">
        <v>15</v>
      </c>
      <c r="G67" s="71"/>
      <c r="H67" s="45">
        <v>16.2</v>
      </c>
      <c r="I67" s="72"/>
      <c r="J67" s="45">
        <v>14.2</v>
      </c>
      <c r="K67" s="53"/>
      <c r="L67" s="45">
        <v>12.9</v>
      </c>
      <c r="M67" s="53"/>
      <c r="N67" s="45">
        <v>13.6</v>
      </c>
      <c r="O67" s="54"/>
      <c r="P67" s="45">
        <v>10.1</v>
      </c>
      <c r="Q67" s="71"/>
      <c r="R67" s="45">
        <v>9.4</v>
      </c>
      <c r="S67" s="72"/>
      <c r="T67" s="70">
        <v>10.584345645140999</v>
      </c>
      <c r="U67" s="41"/>
      <c r="V67" s="122"/>
      <c r="W67" s="115"/>
      <c r="X67" s="126"/>
      <c r="Y67" s="115"/>
      <c r="Z67" s="116"/>
      <c r="AA67" s="115"/>
      <c r="AB67" s="116"/>
      <c r="AC67" s="115"/>
      <c r="AD67" s="117"/>
      <c r="AE67" s="115"/>
      <c r="AF67" s="122"/>
      <c r="AG67" s="115"/>
      <c r="AH67" s="114"/>
      <c r="AI67" s="11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</row>
    <row r="68" spans="1:57" s="57" customFormat="1" ht="9.75" customHeight="1">
      <c r="B68" s="45"/>
      <c r="C68" s="53"/>
      <c r="D68" s="45"/>
      <c r="E68" s="54"/>
      <c r="F68" s="45"/>
      <c r="G68" s="71"/>
      <c r="H68" s="45"/>
      <c r="I68" s="72"/>
      <c r="J68" s="45"/>
      <c r="K68" s="53"/>
      <c r="L68" s="45"/>
      <c r="M68" s="53"/>
      <c r="N68" s="45"/>
      <c r="O68" s="54"/>
      <c r="P68" s="45"/>
      <c r="Q68" s="71"/>
      <c r="R68" s="45"/>
      <c r="S68" s="72"/>
      <c r="T68" s="70"/>
      <c r="U68" s="41"/>
      <c r="V68" s="113"/>
      <c r="W68" s="98"/>
      <c r="X68" s="114"/>
      <c r="Y68" s="98"/>
      <c r="Z68" s="102"/>
      <c r="AA68" s="98"/>
      <c r="AB68" s="102"/>
      <c r="AC68" s="98"/>
      <c r="AD68" s="103"/>
      <c r="AE68" s="98"/>
      <c r="AF68" s="113"/>
      <c r="AG68" s="98"/>
      <c r="AH68" s="114"/>
      <c r="AI68" s="98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</row>
    <row r="69" spans="1:57" s="57" customFormat="1" ht="9.75" customHeight="1">
      <c r="A69" s="57" t="s">
        <v>87</v>
      </c>
      <c r="B69" s="45"/>
      <c r="C69" s="53"/>
      <c r="D69" s="45"/>
      <c r="E69" s="54"/>
      <c r="F69" s="45"/>
      <c r="G69" s="71"/>
      <c r="H69" s="45"/>
      <c r="I69" s="72"/>
      <c r="J69" s="45"/>
      <c r="K69" s="53"/>
      <c r="L69" s="45"/>
      <c r="M69" s="53"/>
      <c r="N69" s="45"/>
      <c r="O69" s="54"/>
      <c r="P69" s="45"/>
      <c r="Q69" s="71"/>
      <c r="R69" s="45"/>
      <c r="S69" s="72"/>
      <c r="T69" s="70"/>
      <c r="U69" s="41"/>
      <c r="V69" s="113"/>
      <c r="W69" s="98"/>
      <c r="X69" s="114"/>
      <c r="Y69" s="98"/>
      <c r="Z69" s="102"/>
      <c r="AA69" s="98"/>
      <c r="AB69" s="102"/>
      <c r="AC69" s="98"/>
      <c r="AD69" s="103"/>
      <c r="AE69" s="98"/>
      <c r="AF69" s="113"/>
      <c r="AG69" s="98"/>
      <c r="AH69" s="114"/>
      <c r="AI69" s="98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</row>
    <row r="70" spans="1:57" s="57" customFormat="1" ht="9.75" customHeight="1">
      <c r="A70" s="65" t="s">
        <v>44</v>
      </c>
      <c r="B70" s="45">
        <v>0</v>
      </c>
      <c r="C70" s="53"/>
      <c r="D70" s="45">
        <v>0</v>
      </c>
      <c r="E70" s="54"/>
      <c r="F70" s="45">
        <v>0</v>
      </c>
      <c r="G70" s="71">
        <v>8</v>
      </c>
      <c r="H70" s="45">
        <v>0</v>
      </c>
      <c r="I70" s="72"/>
      <c r="J70" s="45">
        <v>0</v>
      </c>
      <c r="K70" s="53"/>
      <c r="L70" s="45">
        <v>0.2</v>
      </c>
      <c r="M70" s="53"/>
      <c r="N70" s="45">
        <v>0.2</v>
      </c>
      <c r="O70" s="54"/>
      <c r="P70" s="45">
        <v>0.2</v>
      </c>
      <c r="Q70" s="71"/>
      <c r="R70" s="45">
        <v>0.2</v>
      </c>
      <c r="S70" s="72"/>
      <c r="T70" s="70">
        <v>0.17399999999999999</v>
      </c>
      <c r="U70" s="41"/>
      <c r="V70" s="113"/>
      <c r="W70" s="98"/>
      <c r="X70" s="114"/>
      <c r="Y70" s="98"/>
      <c r="Z70" s="102"/>
      <c r="AA70" s="115"/>
      <c r="AB70" s="116"/>
      <c r="AC70" s="115"/>
      <c r="AD70" s="117"/>
      <c r="AE70" s="115"/>
      <c r="AF70" s="122"/>
      <c r="AG70" s="115"/>
      <c r="AH70" s="114"/>
      <c r="AI70" s="11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</row>
    <row r="71" spans="1:57" s="57" customFormat="1" ht="9.75" customHeight="1">
      <c r="B71" s="45"/>
      <c r="C71" s="53"/>
      <c r="D71" s="45"/>
      <c r="E71" s="54"/>
      <c r="F71" s="45"/>
      <c r="G71" s="71"/>
      <c r="H71" s="45"/>
      <c r="I71" s="72"/>
      <c r="J71" s="45"/>
      <c r="K71" s="53"/>
      <c r="L71" s="45"/>
      <c r="M71" s="53"/>
      <c r="N71" s="45"/>
      <c r="O71" s="54"/>
      <c r="P71" s="45"/>
      <c r="Q71" s="71"/>
      <c r="R71" s="45"/>
      <c r="S71" s="72"/>
      <c r="T71" s="70"/>
      <c r="U71" s="41"/>
      <c r="V71" s="113"/>
      <c r="W71" s="98"/>
      <c r="X71" s="114"/>
      <c r="Y71" s="98"/>
      <c r="Z71" s="102"/>
      <c r="AA71" s="98"/>
      <c r="AB71" s="102"/>
      <c r="AC71" s="98"/>
      <c r="AD71" s="103"/>
      <c r="AE71" s="98"/>
      <c r="AF71" s="113"/>
      <c r="AG71" s="98"/>
      <c r="AH71" s="114"/>
      <c r="AI71" s="98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</row>
    <row r="72" spans="1:57" s="57" customFormat="1" ht="9.75" customHeight="1">
      <c r="A72" s="51" t="s">
        <v>88</v>
      </c>
      <c r="B72" s="45">
        <v>0</v>
      </c>
      <c r="C72" s="53"/>
      <c r="D72" s="45">
        <v>0</v>
      </c>
      <c r="E72" s="54"/>
      <c r="F72" s="136">
        <v>62.7</v>
      </c>
      <c r="G72" s="137"/>
      <c r="H72" s="136">
        <v>63.6</v>
      </c>
      <c r="I72" s="138"/>
      <c r="J72" s="136">
        <v>53.2</v>
      </c>
      <c r="K72" s="139"/>
      <c r="L72" s="136">
        <v>40.9</v>
      </c>
      <c r="M72" s="139"/>
      <c r="N72" s="136">
        <v>40.200000000000003</v>
      </c>
      <c r="O72" s="140"/>
      <c r="P72" s="136">
        <v>32.949629257058</v>
      </c>
      <c r="Q72" s="137"/>
      <c r="R72" s="136">
        <v>31.236024586382001</v>
      </c>
      <c r="S72" s="72"/>
      <c r="T72" s="70">
        <v>26.709167935463</v>
      </c>
      <c r="U72" s="41"/>
      <c r="V72" s="122"/>
      <c r="W72" s="115"/>
      <c r="X72" s="126"/>
      <c r="Y72" s="115"/>
      <c r="Z72" s="116"/>
      <c r="AA72" s="115"/>
      <c r="AB72" s="116"/>
      <c r="AC72" s="115"/>
      <c r="AD72" s="117"/>
      <c r="AE72" s="115"/>
      <c r="AF72" s="122"/>
      <c r="AG72" s="115"/>
      <c r="AH72" s="114"/>
      <c r="AI72" s="11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</row>
    <row r="73" spans="1:57" s="57" customFormat="1" ht="9.75" customHeight="1">
      <c r="A73" s="51" t="s">
        <v>89</v>
      </c>
      <c r="B73" s="45">
        <v>0</v>
      </c>
      <c r="C73" s="53"/>
      <c r="D73" s="45">
        <v>0</v>
      </c>
      <c r="E73" s="54"/>
      <c r="F73" s="136">
        <v>62.7</v>
      </c>
      <c r="G73" s="137"/>
      <c r="H73" s="136">
        <v>63.6</v>
      </c>
      <c r="I73" s="138"/>
      <c r="J73" s="136">
        <v>53.3</v>
      </c>
      <c r="K73" s="139"/>
      <c r="L73" s="136">
        <v>40.9</v>
      </c>
      <c r="M73" s="139"/>
      <c r="N73" s="136">
        <v>40.200000000000003</v>
      </c>
      <c r="O73" s="140"/>
      <c r="P73" s="136">
        <v>32.941380121393998</v>
      </c>
      <c r="Q73" s="137"/>
      <c r="R73" s="136">
        <v>31.207762663895</v>
      </c>
      <c r="S73" s="72"/>
      <c r="T73" s="70">
        <v>26.707240687325999</v>
      </c>
      <c r="U73" s="41"/>
      <c r="V73" s="122"/>
      <c r="W73" s="115"/>
      <c r="X73" s="126"/>
      <c r="Y73" s="115"/>
      <c r="Z73" s="116"/>
      <c r="AA73" s="115"/>
      <c r="AB73" s="116"/>
      <c r="AC73" s="115"/>
      <c r="AD73" s="117"/>
      <c r="AE73" s="115"/>
      <c r="AF73" s="122"/>
      <c r="AG73" s="115"/>
      <c r="AH73" s="114"/>
      <c r="AI73" s="11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</row>
    <row r="74" spans="1:57" s="57" customFormat="1" ht="9.75" customHeight="1">
      <c r="A74" s="51" t="s">
        <v>45</v>
      </c>
      <c r="B74" s="45">
        <v>0</v>
      </c>
      <c r="C74" s="53"/>
      <c r="D74" s="45">
        <v>0</v>
      </c>
      <c r="E74" s="54"/>
      <c r="F74" s="141">
        <v>0.45596971386257001</v>
      </c>
      <c r="G74" s="141"/>
      <c r="H74" s="141">
        <v>0.41136804418757</v>
      </c>
      <c r="I74" s="142"/>
      <c r="J74" s="141">
        <v>0.31413517506626998</v>
      </c>
      <c r="K74" s="141"/>
      <c r="L74" s="141">
        <v>0.25593690611223002</v>
      </c>
      <c r="M74" s="141"/>
      <c r="N74" s="141">
        <v>0.22385185712975</v>
      </c>
      <c r="O74" s="141"/>
      <c r="P74" s="141">
        <v>0.13749407144372</v>
      </c>
      <c r="Q74" s="141"/>
      <c r="R74" s="141">
        <v>0.10764806796883999</v>
      </c>
      <c r="S74" s="134"/>
      <c r="T74" s="132">
        <v>0.10876396927745</v>
      </c>
      <c r="U74" s="41"/>
      <c r="V74" s="122"/>
      <c r="W74" s="115"/>
      <c r="X74" s="126"/>
      <c r="Y74" s="115"/>
      <c r="Z74" s="116"/>
      <c r="AA74" s="115"/>
      <c r="AB74" s="116"/>
      <c r="AC74" s="115"/>
      <c r="AD74" s="117"/>
      <c r="AE74" s="115"/>
      <c r="AF74" s="122"/>
      <c r="AG74" s="115"/>
      <c r="AH74" s="114"/>
      <c r="AI74" s="11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</row>
    <row r="75" spans="1:57" s="57" customFormat="1" ht="9.75" customHeight="1">
      <c r="A75" s="51" t="s">
        <v>46</v>
      </c>
      <c r="B75" s="45">
        <v>0</v>
      </c>
      <c r="C75" s="53"/>
      <c r="D75" s="45">
        <v>0</v>
      </c>
      <c r="E75" s="54"/>
      <c r="F75" s="141">
        <v>0.45578354549272998</v>
      </c>
      <c r="G75" s="141"/>
      <c r="H75" s="141">
        <v>0.41119182446324998</v>
      </c>
      <c r="I75" s="142"/>
      <c r="J75" s="141">
        <v>0.31441698155629</v>
      </c>
      <c r="K75" s="141"/>
      <c r="L75" s="141">
        <v>0.25611654572136</v>
      </c>
      <c r="M75" s="141"/>
      <c r="N75" s="141">
        <v>0.22384927884504</v>
      </c>
      <c r="O75" s="141"/>
      <c r="P75" s="141">
        <v>0.13745964898513999</v>
      </c>
      <c r="Q75" s="141"/>
      <c r="R75" s="141">
        <v>0.10755066948766</v>
      </c>
      <c r="S75" s="134"/>
      <c r="T75" s="132">
        <v>0.10875612121727</v>
      </c>
      <c r="U75" s="41"/>
      <c r="V75" s="122"/>
      <c r="W75" s="115"/>
      <c r="X75" s="126"/>
      <c r="Y75" s="115"/>
      <c r="Z75" s="116"/>
      <c r="AA75" s="115"/>
      <c r="AB75" s="116"/>
      <c r="AC75" s="115"/>
      <c r="AD75" s="117"/>
      <c r="AE75" s="115"/>
      <c r="AF75" s="122"/>
      <c r="AG75" s="115"/>
      <c r="AH75" s="114"/>
      <c r="AI75" s="11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</row>
    <row r="76" spans="1:57" s="57" customFormat="1" ht="9.75" customHeight="1">
      <c r="A76" s="57" t="s">
        <v>47</v>
      </c>
      <c r="B76" s="42"/>
      <c r="C76" s="36"/>
      <c r="D76" s="42"/>
      <c r="E76" s="36"/>
      <c r="F76" s="42"/>
      <c r="G76" s="36"/>
      <c r="H76" s="42"/>
      <c r="I76" s="22"/>
      <c r="J76" s="42"/>
      <c r="K76" s="36"/>
      <c r="L76" s="42"/>
      <c r="M76" s="36"/>
      <c r="N76" s="42"/>
      <c r="O76" s="36"/>
      <c r="P76" s="42"/>
      <c r="Q76" s="36"/>
      <c r="R76" s="42"/>
      <c r="S76" s="22"/>
      <c r="T76" s="46"/>
      <c r="U76" s="41"/>
      <c r="V76" s="113"/>
      <c r="W76" s="102"/>
      <c r="X76" s="114"/>
      <c r="Y76" s="102"/>
      <c r="Z76" s="102"/>
      <c r="AA76" s="98"/>
      <c r="AB76" s="102"/>
      <c r="AC76" s="113"/>
      <c r="AD76" s="103"/>
      <c r="AE76" s="113"/>
      <c r="AF76" s="113"/>
      <c r="AG76" s="113"/>
      <c r="AH76" s="114"/>
      <c r="AI76" s="113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</row>
    <row r="77" spans="1:57" s="57" customFormat="1" ht="9.75" customHeight="1">
      <c r="A77" s="51" t="s">
        <v>48</v>
      </c>
      <c r="B77" s="42"/>
      <c r="C77" s="36"/>
      <c r="D77" s="42"/>
      <c r="E77" s="36"/>
      <c r="F77" s="42"/>
      <c r="G77" s="36"/>
      <c r="H77" s="42"/>
      <c r="I77" s="37"/>
      <c r="J77" s="42"/>
      <c r="K77" s="36"/>
      <c r="L77" s="42"/>
      <c r="M77" s="36"/>
      <c r="N77" s="42"/>
      <c r="O77" s="36"/>
      <c r="P77" s="42"/>
      <c r="Q77" s="36"/>
      <c r="R77" s="42"/>
      <c r="S77" s="37"/>
      <c r="T77" s="29"/>
      <c r="U77" s="38"/>
      <c r="V77" s="103"/>
      <c r="W77" s="105"/>
      <c r="X77" s="101"/>
      <c r="Y77" s="105"/>
      <c r="Z77" s="94"/>
      <c r="AA77" s="105"/>
      <c r="AB77" s="94"/>
      <c r="AC77" s="105"/>
      <c r="AD77" s="103"/>
      <c r="AE77" s="105"/>
      <c r="AF77" s="103"/>
      <c r="AG77" s="105"/>
      <c r="AH77" s="101"/>
      <c r="AI77" s="10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</row>
    <row r="78" spans="1:57" s="57" customFormat="1" ht="9.75" customHeight="1">
      <c r="A78" s="57" t="s">
        <v>49</v>
      </c>
      <c r="B78" s="59">
        <v>96</v>
      </c>
      <c r="C78" s="39"/>
      <c r="D78" s="59">
        <v>130</v>
      </c>
      <c r="E78" s="54"/>
      <c r="F78" s="59">
        <v>61</v>
      </c>
      <c r="G78" s="54"/>
      <c r="H78" s="59">
        <v>59</v>
      </c>
      <c r="I78" s="52"/>
      <c r="J78" s="59">
        <v>72</v>
      </c>
      <c r="K78" s="39"/>
      <c r="L78" s="59">
        <v>37</v>
      </c>
      <c r="M78" s="39"/>
      <c r="N78" s="59">
        <v>50</v>
      </c>
      <c r="O78" s="54"/>
      <c r="P78" s="59">
        <v>49</v>
      </c>
      <c r="Q78" s="54"/>
      <c r="R78" s="59">
        <v>37</v>
      </c>
      <c r="S78" s="52"/>
      <c r="T78" s="31">
        <v>41.942075600000997</v>
      </c>
      <c r="U78" s="41"/>
      <c r="V78" s="103"/>
      <c r="W78" s="105"/>
      <c r="X78" s="101"/>
      <c r="Y78" s="105"/>
      <c r="Z78" s="94"/>
      <c r="AA78" s="105"/>
      <c r="AB78" s="94"/>
      <c r="AC78" s="105"/>
      <c r="AD78" s="103"/>
      <c r="AE78" s="105"/>
      <c r="AF78" s="103"/>
      <c r="AG78" s="105"/>
      <c r="AH78" s="101"/>
      <c r="AI78" s="10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</row>
    <row r="79" spans="1:57" s="57" customFormat="1" ht="9.75" customHeight="1">
      <c r="A79" s="57" t="s">
        <v>50</v>
      </c>
      <c r="B79" s="59">
        <v>338</v>
      </c>
      <c r="C79" s="39"/>
      <c r="D79" s="59">
        <v>198</v>
      </c>
      <c r="E79" s="54"/>
      <c r="F79" s="59">
        <v>147</v>
      </c>
      <c r="G79" s="54"/>
      <c r="H79" s="59">
        <v>98</v>
      </c>
      <c r="I79" s="52"/>
      <c r="J79" s="59">
        <v>75</v>
      </c>
      <c r="K79" s="39"/>
      <c r="L79" s="59">
        <v>39</v>
      </c>
      <c r="M79" s="39"/>
      <c r="N79" s="59">
        <v>40</v>
      </c>
      <c r="O79" s="54"/>
      <c r="P79" s="59">
        <v>37</v>
      </c>
      <c r="Q79" s="54"/>
      <c r="R79" s="59">
        <v>28</v>
      </c>
      <c r="S79" s="52"/>
      <c r="T79" s="31">
        <v>20.664224999999998</v>
      </c>
      <c r="U79" s="41"/>
      <c r="V79" s="103"/>
      <c r="W79" s="105"/>
      <c r="X79" s="101"/>
      <c r="Y79" s="105"/>
      <c r="Z79" s="94"/>
      <c r="AA79" s="105"/>
      <c r="AB79" s="94"/>
      <c r="AC79" s="105"/>
      <c r="AD79" s="103"/>
      <c r="AE79" s="105"/>
      <c r="AF79" s="103"/>
      <c r="AG79" s="105"/>
      <c r="AH79" s="101"/>
      <c r="AI79" s="10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</row>
    <row r="80" spans="1:57" s="57" customFormat="1" ht="9.75" customHeight="1">
      <c r="A80" s="57" t="s">
        <v>51</v>
      </c>
      <c r="B80" s="59">
        <v>6219</v>
      </c>
      <c r="C80" s="39"/>
      <c r="D80" s="59">
        <v>4692</v>
      </c>
      <c r="E80" s="54"/>
      <c r="F80" s="59">
        <v>671</v>
      </c>
      <c r="G80" s="54"/>
      <c r="H80" s="59">
        <v>579</v>
      </c>
      <c r="I80" s="52"/>
      <c r="J80" s="59">
        <v>423</v>
      </c>
      <c r="K80" s="39"/>
      <c r="L80" s="59">
        <v>160</v>
      </c>
      <c r="M80" s="39"/>
      <c r="N80" s="59">
        <v>110</v>
      </c>
      <c r="O80" s="54"/>
      <c r="P80" s="59">
        <v>106</v>
      </c>
      <c r="Q80" s="54"/>
      <c r="R80" s="59">
        <v>104</v>
      </c>
      <c r="S80" s="52"/>
      <c r="T80" s="31">
        <v>42.789569914547997</v>
      </c>
      <c r="U80" s="41"/>
      <c r="V80" s="103"/>
      <c r="W80" s="103"/>
      <c r="X80" s="101"/>
      <c r="Y80" s="103"/>
      <c r="Z80" s="94"/>
      <c r="AA80" s="103"/>
      <c r="AB80" s="94"/>
      <c r="AC80" s="103"/>
      <c r="AD80" s="103"/>
      <c r="AE80" s="103"/>
      <c r="AF80" s="103"/>
      <c r="AG80" s="103"/>
      <c r="AH80" s="101"/>
      <c r="AI80" s="103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</row>
    <row r="81" spans="1:57" s="57" customFormat="1" ht="9.75" customHeight="1">
      <c r="A81" s="57" t="s">
        <v>52</v>
      </c>
      <c r="B81" s="54">
        <v>38</v>
      </c>
      <c r="C81" s="39"/>
      <c r="D81" s="54">
        <v>41.3</v>
      </c>
      <c r="E81" s="54"/>
      <c r="F81" s="54">
        <v>37.4</v>
      </c>
      <c r="G81" s="54"/>
      <c r="H81" s="54">
        <v>38.4</v>
      </c>
      <c r="I81" s="52"/>
      <c r="J81" s="54">
        <v>32.9</v>
      </c>
      <c r="K81" s="39"/>
      <c r="L81" s="54">
        <v>21.6</v>
      </c>
      <c r="M81" s="39"/>
      <c r="N81" s="54">
        <v>20.8</v>
      </c>
      <c r="O81" s="54"/>
      <c r="P81" s="54">
        <v>25.4</v>
      </c>
      <c r="Q81" s="54"/>
      <c r="R81" s="54">
        <v>17.5</v>
      </c>
      <c r="S81" s="52"/>
      <c r="T81" s="55">
        <v>12.247260000000001</v>
      </c>
      <c r="U81" s="41"/>
      <c r="V81" s="103"/>
      <c r="W81" s="105"/>
      <c r="X81" s="101"/>
      <c r="Y81" s="105"/>
      <c r="Z81" s="94"/>
      <c r="AA81" s="105"/>
      <c r="AB81" s="94"/>
      <c r="AC81" s="105"/>
      <c r="AD81" s="103"/>
      <c r="AE81" s="105"/>
      <c r="AF81" s="103"/>
      <c r="AG81" s="105"/>
      <c r="AH81" s="101"/>
      <c r="AI81" s="10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</row>
    <row r="82" spans="1:57" s="57" customFormat="1" ht="9.75" customHeight="1">
      <c r="A82" s="57" t="s">
        <v>53</v>
      </c>
      <c r="B82" s="59">
        <v>229</v>
      </c>
      <c r="C82" s="39"/>
      <c r="D82" s="59">
        <v>237</v>
      </c>
      <c r="E82" s="54"/>
      <c r="F82" s="59">
        <v>168</v>
      </c>
      <c r="G82" s="54"/>
      <c r="H82" s="59">
        <v>170</v>
      </c>
      <c r="I82" s="52"/>
      <c r="J82" s="59">
        <v>173</v>
      </c>
      <c r="K82" s="39"/>
      <c r="L82" s="59">
        <v>100</v>
      </c>
      <c r="M82" s="39"/>
      <c r="N82" s="59">
        <v>105</v>
      </c>
      <c r="O82" s="54"/>
      <c r="P82" s="59">
        <v>99</v>
      </c>
      <c r="Q82" s="54"/>
      <c r="R82" s="59">
        <v>76</v>
      </c>
      <c r="S82" s="52"/>
      <c r="T82" s="31">
        <v>96.970940000000994</v>
      </c>
      <c r="U82" s="41"/>
      <c r="V82" s="103"/>
      <c r="W82" s="105"/>
      <c r="X82" s="101"/>
      <c r="Y82" s="105"/>
      <c r="Z82" s="94"/>
      <c r="AA82" s="105"/>
      <c r="AB82" s="94"/>
      <c r="AC82" s="105"/>
      <c r="AD82" s="103"/>
      <c r="AE82" s="105"/>
      <c r="AF82" s="103"/>
      <c r="AG82" s="105"/>
      <c r="AH82" s="101"/>
      <c r="AI82" s="10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</row>
    <row r="83" spans="1:57" s="57" customFormat="1" ht="9.75" customHeight="1">
      <c r="A83" s="57" t="s">
        <v>54</v>
      </c>
      <c r="B83" s="59">
        <v>3048</v>
      </c>
      <c r="C83" s="39"/>
      <c r="D83" s="59">
        <v>2341</v>
      </c>
      <c r="E83" s="54"/>
      <c r="F83" s="59">
        <v>169</v>
      </c>
      <c r="G83" s="54"/>
      <c r="H83" s="59">
        <v>185</v>
      </c>
      <c r="I83" s="52"/>
      <c r="J83" s="59">
        <v>128</v>
      </c>
      <c r="K83" s="39"/>
      <c r="L83" s="59">
        <v>45</v>
      </c>
      <c r="M83" s="39"/>
      <c r="N83" s="59">
        <v>26</v>
      </c>
      <c r="O83" s="54"/>
      <c r="P83" s="59">
        <v>22</v>
      </c>
      <c r="Q83" s="54"/>
      <c r="R83" s="59">
        <v>26</v>
      </c>
      <c r="S83" s="52"/>
      <c r="T83" s="31">
        <v>11.518670097659999</v>
      </c>
      <c r="U83" s="41"/>
      <c r="V83" s="92"/>
      <c r="W83" s="95"/>
      <c r="X83" s="81"/>
      <c r="Y83" s="95"/>
      <c r="Z83" s="92"/>
      <c r="AA83" s="95"/>
      <c r="AB83" s="92"/>
      <c r="AC83" s="95"/>
      <c r="AD83" s="92"/>
      <c r="AE83" s="95"/>
      <c r="AF83" s="92"/>
      <c r="AG83" s="95"/>
      <c r="AH83" s="81"/>
      <c r="AI83" s="9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</row>
    <row r="84" spans="1:57" s="57" customFormat="1" ht="9.75" customHeight="1">
      <c r="B84" s="42"/>
      <c r="C84" s="36"/>
      <c r="D84" s="42"/>
      <c r="E84" s="36"/>
      <c r="F84" s="42"/>
      <c r="G84" s="36"/>
      <c r="H84" s="42"/>
      <c r="I84" s="22"/>
      <c r="J84" s="42"/>
      <c r="K84" s="36"/>
      <c r="L84" s="42"/>
      <c r="M84" s="36"/>
      <c r="N84" s="42"/>
      <c r="O84" s="36"/>
      <c r="P84" s="42"/>
      <c r="Q84" s="36"/>
      <c r="R84" s="42"/>
      <c r="S84" s="22"/>
      <c r="T84" s="29"/>
      <c r="U84" s="41"/>
      <c r="V84" s="92"/>
      <c r="W84" s="95"/>
      <c r="X84" s="93"/>
      <c r="Y84" s="95"/>
      <c r="Z84" s="92"/>
      <c r="AA84" s="95"/>
      <c r="AB84" s="92"/>
      <c r="AC84" s="95"/>
      <c r="AD84" s="92"/>
      <c r="AE84" s="95"/>
      <c r="AF84" s="92"/>
      <c r="AG84" s="95"/>
      <c r="AH84" s="93"/>
      <c r="AI84" s="9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</row>
    <row r="85" spans="1:57" s="57" customFormat="1" ht="9.75" customHeight="1">
      <c r="A85" s="51" t="s">
        <v>55</v>
      </c>
      <c r="B85" s="42"/>
      <c r="C85" s="36"/>
      <c r="D85" s="42"/>
      <c r="E85" s="36"/>
      <c r="F85" s="42"/>
      <c r="G85" s="36"/>
      <c r="H85" s="42"/>
      <c r="I85" s="37"/>
      <c r="J85" s="42"/>
      <c r="K85" s="36"/>
      <c r="L85" s="42"/>
      <c r="M85" s="36"/>
      <c r="N85" s="42"/>
      <c r="O85" s="36"/>
      <c r="P85" s="42"/>
      <c r="Q85" s="36"/>
      <c r="R85" s="42"/>
      <c r="S85" s="37"/>
      <c r="T85" s="29"/>
      <c r="U85" s="38"/>
      <c r="V85" s="103"/>
      <c r="W85" s="87"/>
      <c r="X85" s="86"/>
      <c r="Y85" s="87"/>
      <c r="Z85" s="103"/>
      <c r="AA85" s="87"/>
      <c r="AB85" s="103"/>
      <c r="AC85" s="87"/>
      <c r="AD85" s="103"/>
      <c r="AE85" s="87"/>
      <c r="AF85" s="103"/>
      <c r="AG85" s="87"/>
      <c r="AH85" s="86"/>
      <c r="AI85" s="87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</row>
    <row r="86" spans="1:57" s="57" customFormat="1" ht="9.75" customHeight="1">
      <c r="A86" s="57" t="s">
        <v>56</v>
      </c>
      <c r="B86" s="27">
        <v>3353</v>
      </c>
      <c r="C86" s="54"/>
      <c r="D86" s="27">
        <v>1013</v>
      </c>
      <c r="E86" s="54"/>
      <c r="F86" s="27">
        <v>912</v>
      </c>
      <c r="G86" s="54"/>
      <c r="H86" s="27">
        <v>829</v>
      </c>
      <c r="I86" s="26"/>
      <c r="J86" s="27">
        <v>411</v>
      </c>
      <c r="K86" s="54"/>
      <c r="L86" s="27">
        <v>628</v>
      </c>
      <c r="M86" s="54"/>
      <c r="N86" s="27">
        <v>434</v>
      </c>
      <c r="O86" s="54"/>
      <c r="P86" s="27">
        <v>408</v>
      </c>
      <c r="Q86" s="54"/>
      <c r="R86" s="27">
        <v>214</v>
      </c>
      <c r="S86" s="26"/>
      <c r="T86" s="31">
        <v>606</v>
      </c>
      <c r="U86" s="38"/>
      <c r="V86" s="103"/>
      <c r="W86" s="87"/>
      <c r="X86" s="86"/>
      <c r="Y86" s="87"/>
      <c r="Z86" s="103"/>
      <c r="AA86" s="87"/>
      <c r="AB86" s="103"/>
      <c r="AC86" s="87"/>
      <c r="AD86" s="103"/>
      <c r="AE86" s="87"/>
      <c r="AF86" s="91"/>
      <c r="AG86" s="87"/>
      <c r="AH86" s="89"/>
      <c r="AI86" s="87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</row>
    <row r="87" spans="1:57" s="57" customFormat="1" ht="9.75" customHeight="1">
      <c r="A87" s="57" t="s">
        <v>57</v>
      </c>
      <c r="B87" s="27">
        <v>7</v>
      </c>
      <c r="C87" s="54"/>
      <c r="D87" s="27">
        <v>17</v>
      </c>
      <c r="E87" s="54"/>
      <c r="F87" s="27">
        <v>15</v>
      </c>
      <c r="G87" s="54"/>
      <c r="H87" s="27">
        <v>31</v>
      </c>
      <c r="I87" s="26"/>
      <c r="J87" s="27">
        <v>13</v>
      </c>
      <c r="K87" s="54"/>
      <c r="L87" s="27">
        <v>58</v>
      </c>
      <c r="M87" s="54"/>
      <c r="N87" s="27">
        <v>84</v>
      </c>
      <c r="O87" s="54"/>
      <c r="P87" s="27">
        <v>1</v>
      </c>
      <c r="Q87" s="35"/>
      <c r="R87" s="27">
        <v>21</v>
      </c>
      <c r="S87" s="33"/>
      <c r="T87" s="31">
        <v>1</v>
      </c>
      <c r="U87" s="38"/>
      <c r="V87" s="103"/>
      <c r="W87" s="87"/>
      <c r="X87" s="86"/>
      <c r="Y87" s="87"/>
      <c r="Z87" s="103"/>
      <c r="AA87" s="87"/>
      <c r="AB87" s="103"/>
      <c r="AC87" s="87"/>
      <c r="AD87" s="103"/>
      <c r="AE87" s="87"/>
      <c r="AF87" s="103"/>
      <c r="AG87" s="87"/>
      <c r="AH87" s="86"/>
      <c r="AI87" s="87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</row>
    <row r="88" spans="1:57" s="57" customFormat="1" ht="9.75" customHeight="1">
      <c r="A88" s="57" t="s">
        <v>58</v>
      </c>
      <c r="B88" s="27">
        <v>197</v>
      </c>
      <c r="C88" s="54"/>
      <c r="D88" s="27">
        <v>124</v>
      </c>
      <c r="E88" s="54"/>
      <c r="F88" s="27">
        <v>175</v>
      </c>
      <c r="G88" s="54"/>
      <c r="H88" s="27">
        <v>137</v>
      </c>
      <c r="I88" s="26"/>
      <c r="J88" s="27">
        <v>260</v>
      </c>
      <c r="K88" s="54"/>
      <c r="L88" s="27">
        <v>274</v>
      </c>
      <c r="M88" s="54"/>
      <c r="N88" s="27">
        <v>136</v>
      </c>
      <c r="O88" s="54"/>
      <c r="P88" s="27">
        <v>157</v>
      </c>
      <c r="Q88" s="54"/>
      <c r="R88" s="27">
        <v>171</v>
      </c>
      <c r="S88" s="26"/>
      <c r="T88" s="31">
        <v>187.69900000000001</v>
      </c>
      <c r="U88" s="38"/>
      <c r="V88" s="97"/>
      <c r="W88" s="84"/>
      <c r="X88" s="101"/>
      <c r="Y88" s="84"/>
      <c r="Z88" s="97"/>
      <c r="AA88" s="84"/>
      <c r="AB88" s="97"/>
      <c r="AC88" s="84"/>
      <c r="AD88" s="97"/>
      <c r="AE88" s="84"/>
      <c r="AF88" s="97"/>
      <c r="AG88" s="84"/>
      <c r="AH88" s="101"/>
      <c r="AI88" s="84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</row>
    <row r="89" spans="1:57" s="57" customFormat="1" ht="9.75" customHeight="1">
      <c r="B89" s="25"/>
      <c r="C89" s="44"/>
      <c r="D89" s="25"/>
      <c r="E89" s="44"/>
      <c r="F89" s="25"/>
      <c r="G89" s="44"/>
      <c r="H89" s="25"/>
      <c r="I89" s="52"/>
      <c r="J89" s="25"/>
      <c r="K89" s="44"/>
      <c r="L89" s="25"/>
      <c r="M89" s="44"/>
      <c r="N89" s="25"/>
      <c r="O89" s="44"/>
      <c r="P89" s="25"/>
      <c r="Q89" s="44"/>
      <c r="R89" s="25"/>
      <c r="S89" s="52"/>
      <c r="T89" s="30"/>
      <c r="U89" s="41"/>
      <c r="V89" s="97"/>
      <c r="W89" s="84"/>
      <c r="X89" s="101"/>
      <c r="Y89" s="84"/>
      <c r="Z89" s="97"/>
      <c r="AA89" s="84"/>
      <c r="AB89" s="97"/>
      <c r="AC89" s="84"/>
      <c r="AD89" s="97"/>
      <c r="AE89" s="84"/>
      <c r="AF89" s="97"/>
      <c r="AG89" s="84"/>
      <c r="AH89" s="101"/>
      <c r="AI89" s="84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</row>
    <row r="90" spans="1:57" s="57" customFormat="1" ht="9.75" customHeight="1">
      <c r="A90" s="51" t="s">
        <v>59</v>
      </c>
      <c r="B90" s="25"/>
      <c r="C90" s="44"/>
      <c r="D90" s="25"/>
      <c r="E90" s="44"/>
      <c r="F90" s="25"/>
      <c r="G90" s="44"/>
      <c r="H90" s="25"/>
      <c r="I90" s="52"/>
      <c r="J90" s="25"/>
      <c r="K90" s="44"/>
      <c r="L90" s="25"/>
      <c r="M90" s="44"/>
      <c r="N90" s="25"/>
      <c r="O90" s="44"/>
      <c r="P90" s="25"/>
      <c r="Q90" s="44"/>
      <c r="R90" s="25"/>
      <c r="S90" s="52"/>
      <c r="T90" s="30"/>
      <c r="U90" s="41"/>
      <c r="V90" s="97"/>
      <c r="W90" s="103"/>
      <c r="X90" s="101"/>
      <c r="Y90" s="103"/>
      <c r="Z90" s="97"/>
      <c r="AA90" s="103"/>
      <c r="AB90" s="97"/>
      <c r="AC90" s="103"/>
      <c r="AD90" s="97"/>
      <c r="AE90" s="103"/>
      <c r="AF90" s="97"/>
      <c r="AG90" s="103"/>
      <c r="AH90" s="101"/>
      <c r="AI90" s="103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</row>
    <row r="91" spans="1:57" s="57" customFormat="1" ht="9.75" customHeight="1">
      <c r="A91" s="57" t="s">
        <v>60</v>
      </c>
      <c r="B91" s="54">
        <v>212</v>
      </c>
      <c r="C91" s="44"/>
      <c r="D91" s="54">
        <v>150</v>
      </c>
      <c r="E91" s="44"/>
      <c r="F91" s="54">
        <v>125</v>
      </c>
      <c r="G91" s="44"/>
      <c r="H91" s="54">
        <v>187</v>
      </c>
      <c r="I91" s="52"/>
      <c r="J91" s="54">
        <v>439</v>
      </c>
      <c r="K91" s="44"/>
      <c r="L91" s="54">
        <v>148</v>
      </c>
      <c r="M91" s="44"/>
      <c r="N91" s="54">
        <v>112</v>
      </c>
      <c r="O91" s="44"/>
      <c r="P91" s="54">
        <v>157</v>
      </c>
      <c r="Q91" s="44"/>
      <c r="R91" s="54">
        <v>132</v>
      </c>
      <c r="S91" s="52"/>
      <c r="T91" s="30">
        <v>123</v>
      </c>
      <c r="U91" s="41"/>
      <c r="V91" s="97"/>
      <c r="W91" s="84"/>
      <c r="X91" s="101"/>
      <c r="Y91" s="84"/>
      <c r="Z91" s="97"/>
      <c r="AA91" s="84"/>
      <c r="AB91" s="97"/>
      <c r="AC91" s="84"/>
      <c r="AD91" s="97"/>
      <c r="AE91" s="84"/>
      <c r="AF91" s="97"/>
      <c r="AG91" s="84"/>
      <c r="AH91" s="101"/>
      <c r="AI91" s="84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</row>
    <row r="92" spans="1:57" s="57" customFormat="1" ht="9.75" customHeight="1">
      <c r="B92" s="25"/>
      <c r="C92" s="44"/>
      <c r="D92" s="25"/>
      <c r="E92" s="44"/>
      <c r="F92" s="25"/>
      <c r="G92" s="44"/>
      <c r="H92" s="25"/>
      <c r="I92" s="52"/>
      <c r="J92" s="25"/>
      <c r="K92" s="44"/>
      <c r="L92" s="25"/>
      <c r="M92" s="44"/>
      <c r="N92" s="25"/>
      <c r="O92" s="44"/>
      <c r="P92" s="25"/>
      <c r="Q92" s="44"/>
      <c r="R92" s="25"/>
      <c r="S92" s="52"/>
      <c r="T92" s="30"/>
      <c r="U92" s="41"/>
      <c r="V92" s="97"/>
      <c r="W92" s="84"/>
      <c r="X92" s="101"/>
      <c r="Y92" s="84"/>
      <c r="Z92" s="97"/>
      <c r="AA92" s="84"/>
      <c r="AB92" s="97"/>
      <c r="AC92" s="84"/>
      <c r="AD92" s="97"/>
      <c r="AE92" s="84"/>
      <c r="AF92" s="97"/>
      <c r="AG92" s="84"/>
      <c r="AH92" s="101"/>
      <c r="AI92" s="84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</row>
    <row r="93" spans="1:57" s="57" customFormat="1" ht="9.75" customHeight="1">
      <c r="A93" s="51" t="s">
        <v>61</v>
      </c>
      <c r="B93" s="25"/>
      <c r="C93" s="44"/>
      <c r="D93" s="25"/>
      <c r="E93" s="44"/>
      <c r="F93" s="25"/>
      <c r="G93" s="44"/>
      <c r="H93" s="25"/>
      <c r="I93" s="52"/>
      <c r="J93" s="25"/>
      <c r="K93" s="44"/>
      <c r="L93" s="25"/>
      <c r="M93" s="44"/>
      <c r="N93" s="25"/>
      <c r="O93" s="44"/>
      <c r="P93" s="25"/>
      <c r="Q93" s="44"/>
      <c r="R93" s="25"/>
      <c r="S93" s="52"/>
      <c r="T93" s="30"/>
      <c r="U93" s="41"/>
      <c r="V93" s="97"/>
      <c r="W93" s="98"/>
      <c r="X93" s="101"/>
      <c r="Y93" s="98"/>
      <c r="Z93" s="97"/>
      <c r="AA93" s="98"/>
      <c r="AB93" s="97"/>
      <c r="AC93" s="98"/>
      <c r="AD93" s="97"/>
      <c r="AE93" s="98"/>
      <c r="AF93" s="97"/>
      <c r="AG93" s="98"/>
      <c r="AH93" s="101"/>
      <c r="AI93" s="98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</row>
    <row r="94" spans="1:57" s="57" customFormat="1" ht="9.75" customHeight="1">
      <c r="A94" s="57" t="s">
        <v>60</v>
      </c>
      <c r="B94" s="45">
        <v>2.2000000000000002</v>
      </c>
      <c r="C94" s="44"/>
      <c r="D94" s="45">
        <v>2.1</v>
      </c>
      <c r="E94" s="44"/>
      <c r="F94" s="45">
        <v>1.8</v>
      </c>
      <c r="G94" s="44"/>
      <c r="H94" s="45">
        <v>2.9</v>
      </c>
      <c r="I94" s="52"/>
      <c r="J94" s="45">
        <v>2.4</v>
      </c>
      <c r="K94" s="44"/>
      <c r="L94" s="45">
        <v>2</v>
      </c>
      <c r="M94" s="44"/>
      <c r="N94" s="45">
        <v>1.8</v>
      </c>
      <c r="O94" s="44"/>
      <c r="P94" s="45">
        <v>2.1</v>
      </c>
      <c r="Q94" s="44"/>
      <c r="R94" s="45">
        <v>1.9</v>
      </c>
      <c r="S94" s="52"/>
      <c r="T94" s="30">
        <v>1.9</v>
      </c>
      <c r="U94" s="41"/>
      <c r="V94" s="92"/>
      <c r="W94" s="80"/>
      <c r="X94" s="81"/>
      <c r="Y94" s="80"/>
      <c r="Z94" s="92"/>
      <c r="AA94" s="80"/>
      <c r="AB94" s="92"/>
      <c r="AC94" s="80"/>
      <c r="AD94" s="92"/>
      <c r="AE94" s="80"/>
      <c r="AF94" s="92"/>
      <c r="AG94" s="80"/>
      <c r="AH94" s="81"/>
      <c r="AI94" s="80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</row>
    <row r="95" spans="1:57" s="57" customFormat="1" ht="9.75" customHeight="1">
      <c r="B95" s="21"/>
      <c r="C95" s="36"/>
      <c r="D95" s="21"/>
      <c r="E95" s="36"/>
      <c r="F95" s="21"/>
      <c r="G95" s="36"/>
      <c r="H95" s="21"/>
      <c r="I95" s="22"/>
      <c r="J95" s="21"/>
      <c r="K95" s="36"/>
      <c r="L95" s="21"/>
      <c r="M95" s="36"/>
      <c r="N95" s="21"/>
      <c r="O95" s="36"/>
      <c r="P95" s="21"/>
      <c r="Q95" s="36"/>
      <c r="R95" s="21"/>
      <c r="S95" s="22"/>
      <c r="T95" s="29"/>
      <c r="U95" s="41"/>
      <c r="V95" s="94"/>
      <c r="W95" s="80"/>
      <c r="X95" s="81"/>
      <c r="Y95" s="80"/>
      <c r="Z95" s="94"/>
      <c r="AA95" s="80"/>
      <c r="AB95" s="94"/>
      <c r="AC95" s="80"/>
      <c r="AD95" s="94"/>
      <c r="AE95" s="80"/>
      <c r="AF95" s="94"/>
      <c r="AG95" s="80"/>
      <c r="AH95" s="81"/>
      <c r="AI95" s="80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</row>
    <row r="96" spans="1:57" s="57" customFormat="1" ht="9.75" customHeight="1">
      <c r="A96" s="51" t="s">
        <v>62</v>
      </c>
      <c r="B96" s="21"/>
      <c r="C96" s="39"/>
      <c r="D96" s="21"/>
      <c r="E96" s="39"/>
      <c r="F96" s="21"/>
      <c r="G96" s="39"/>
      <c r="H96" s="21"/>
      <c r="I96" s="22"/>
      <c r="J96" s="21"/>
      <c r="K96" s="39"/>
      <c r="L96" s="21"/>
      <c r="M96" s="39"/>
      <c r="N96" s="21"/>
      <c r="O96" s="39"/>
      <c r="P96" s="21"/>
      <c r="Q96" s="39"/>
      <c r="R96" s="21"/>
      <c r="S96" s="22"/>
      <c r="T96" s="29"/>
      <c r="U96" s="41"/>
      <c r="V96" s="106"/>
      <c r="W96" s="105"/>
      <c r="X96" s="107"/>
      <c r="Y96" s="105"/>
      <c r="Z96" s="106"/>
      <c r="AA96" s="105"/>
      <c r="AB96" s="106"/>
      <c r="AC96" s="105"/>
      <c r="AD96" s="106"/>
      <c r="AE96" s="105"/>
      <c r="AF96" s="106"/>
      <c r="AG96" s="105"/>
      <c r="AH96" s="107"/>
      <c r="AI96" s="10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</row>
    <row r="97" spans="1:57" s="57" customFormat="1" ht="9.75" customHeight="1">
      <c r="A97" s="57" t="s">
        <v>63</v>
      </c>
      <c r="B97" s="59">
        <v>28567</v>
      </c>
      <c r="C97" s="60"/>
      <c r="D97" s="59">
        <v>19935</v>
      </c>
      <c r="E97" s="60"/>
      <c r="F97" s="59">
        <v>20041</v>
      </c>
      <c r="G97" s="60"/>
      <c r="H97" s="59">
        <v>19910</v>
      </c>
      <c r="I97" s="61"/>
      <c r="J97" s="59">
        <v>19814</v>
      </c>
      <c r="K97" s="60"/>
      <c r="L97" s="59">
        <v>19859</v>
      </c>
      <c r="M97" s="60"/>
      <c r="N97" s="59">
        <v>18835</v>
      </c>
      <c r="O97" s="60"/>
      <c r="P97" s="59">
        <v>19638</v>
      </c>
      <c r="Q97" s="60"/>
      <c r="R97" s="59">
        <v>20994</v>
      </c>
      <c r="S97" s="61"/>
      <c r="T97" s="1">
        <v>20655</v>
      </c>
      <c r="U97" s="38"/>
      <c r="V97" s="106"/>
      <c r="W97" s="105"/>
      <c r="X97" s="107"/>
      <c r="Y97" s="105"/>
      <c r="Z97" s="106"/>
      <c r="AA97" s="105"/>
      <c r="AB97" s="106"/>
      <c r="AC97" s="105"/>
      <c r="AD97" s="106"/>
      <c r="AE97" s="105"/>
      <c r="AF97" s="106"/>
      <c r="AG97" s="105"/>
      <c r="AH97" s="107"/>
      <c r="AI97" s="10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</row>
    <row r="98" spans="1:57" s="57" customFormat="1" ht="9.75" customHeight="1">
      <c r="A98" s="57" t="s">
        <v>64</v>
      </c>
      <c r="B98" s="59">
        <v>6399</v>
      </c>
      <c r="C98" s="60"/>
      <c r="D98" s="59">
        <v>4773</v>
      </c>
      <c r="E98" s="60"/>
      <c r="F98" s="59">
        <v>4827</v>
      </c>
      <c r="G98" s="60"/>
      <c r="H98" s="59">
        <v>4840</v>
      </c>
      <c r="I98" s="61"/>
      <c r="J98" s="59">
        <v>5000</v>
      </c>
      <c r="K98" s="60"/>
      <c r="L98" s="59">
        <v>5083</v>
      </c>
      <c r="M98" s="60"/>
      <c r="N98" s="59">
        <v>4985</v>
      </c>
      <c r="O98" s="60"/>
      <c r="P98" s="59">
        <v>5439</v>
      </c>
      <c r="Q98" s="60"/>
      <c r="R98" s="59">
        <v>6017</v>
      </c>
      <c r="S98" s="61"/>
      <c r="T98" s="1">
        <v>6288</v>
      </c>
      <c r="U98" s="40"/>
      <c r="V98" s="106"/>
      <c r="W98" s="105"/>
      <c r="X98" s="107"/>
      <c r="Y98" s="105"/>
      <c r="Z98" s="106"/>
      <c r="AA98" s="105"/>
      <c r="AB98" s="106"/>
      <c r="AC98" s="105"/>
      <c r="AD98" s="106"/>
      <c r="AE98" s="105"/>
      <c r="AF98" s="106"/>
      <c r="AG98" s="105"/>
      <c r="AH98" s="107"/>
      <c r="AI98" s="10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125"/>
    </row>
    <row r="99" spans="1:57" s="57" customFormat="1" ht="9.75" customHeight="1">
      <c r="A99" s="57" t="s">
        <v>65</v>
      </c>
      <c r="B99" s="59">
        <v>761</v>
      </c>
      <c r="C99" s="60"/>
      <c r="D99" s="59">
        <v>550</v>
      </c>
      <c r="E99" s="60"/>
      <c r="F99" s="59">
        <v>609</v>
      </c>
      <c r="G99" s="60"/>
      <c r="H99" s="59">
        <v>618</v>
      </c>
      <c r="I99" s="61"/>
      <c r="J99" s="59">
        <v>664</v>
      </c>
      <c r="K99" s="60"/>
      <c r="L99" s="59">
        <v>723</v>
      </c>
      <c r="M99" s="60"/>
      <c r="N99" s="59">
        <v>686</v>
      </c>
      <c r="O99" s="60"/>
      <c r="P99" s="59">
        <v>830</v>
      </c>
      <c r="Q99" s="60"/>
      <c r="R99" s="59">
        <v>902</v>
      </c>
      <c r="S99" s="61"/>
      <c r="T99" s="1">
        <v>897</v>
      </c>
      <c r="U99" s="58"/>
      <c r="V99" s="106"/>
      <c r="W99" s="105"/>
      <c r="X99" s="107"/>
      <c r="Y99" s="105"/>
      <c r="Z99" s="106"/>
      <c r="AA99" s="82"/>
      <c r="AB99" s="106"/>
      <c r="AC99" s="82"/>
      <c r="AD99" s="82"/>
      <c r="AE99" s="82"/>
      <c r="AF99" s="82"/>
      <c r="AG99" s="82"/>
      <c r="AH99" s="107"/>
      <c r="AI99" s="82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</row>
    <row r="100" spans="1:57" s="57" customFormat="1" ht="9.75" customHeight="1">
      <c r="A100" s="57" t="s">
        <v>66</v>
      </c>
      <c r="B100" s="59">
        <v>0</v>
      </c>
      <c r="C100" s="60"/>
      <c r="D100" s="59">
        <v>0</v>
      </c>
      <c r="E100" s="60"/>
      <c r="F100" s="59">
        <v>0</v>
      </c>
      <c r="G100" s="60"/>
      <c r="H100" s="59">
        <v>0</v>
      </c>
      <c r="I100" s="61"/>
      <c r="J100" s="59">
        <v>7.0999999999999994E-2</v>
      </c>
      <c r="K100" s="60"/>
      <c r="L100" s="23">
        <v>7.4999999999999997E-2</v>
      </c>
      <c r="M100" s="60"/>
      <c r="N100" s="23">
        <v>0.08</v>
      </c>
      <c r="O100" s="23"/>
      <c r="P100" s="23">
        <v>0.10199999999999999</v>
      </c>
      <c r="Q100" s="23"/>
      <c r="R100" s="23">
        <v>0.09</v>
      </c>
      <c r="S100" s="61"/>
      <c r="T100" s="2">
        <v>9.4E-2</v>
      </c>
      <c r="U100" s="58"/>
      <c r="V100" s="95"/>
      <c r="W100" s="95"/>
      <c r="X100" s="81"/>
      <c r="Y100" s="95"/>
      <c r="Z100" s="95"/>
      <c r="AA100" s="95"/>
      <c r="AB100" s="95"/>
      <c r="AC100" s="95"/>
      <c r="AD100" s="95"/>
      <c r="AE100" s="95"/>
      <c r="AF100" s="95"/>
      <c r="AG100" s="95"/>
      <c r="AH100" s="81"/>
      <c r="AI100" s="9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</row>
    <row r="101" spans="1:57" s="57" customFormat="1" ht="9.75" customHeight="1">
      <c r="A101" s="57" t="s">
        <v>67</v>
      </c>
      <c r="B101" s="42"/>
      <c r="C101" s="42"/>
      <c r="D101" s="42"/>
      <c r="E101" s="42"/>
      <c r="F101" s="42"/>
      <c r="G101" s="42"/>
      <c r="H101" s="42"/>
      <c r="I101" s="22"/>
      <c r="J101" s="42"/>
      <c r="K101" s="42"/>
      <c r="L101" s="42"/>
      <c r="M101" s="42"/>
      <c r="N101" s="42"/>
      <c r="O101" s="42"/>
      <c r="P101" s="42"/>
      <c r="Q101" s="42"/>
      <c r="R101" s="42"/>
      <c r="S101" s="22"/>
      <c r="T101" s="3"/>
      <c r="U101" s="58"/>
      <c r="V101" s="94"/>
      <c r="W101" s="82"/>
      <c r="X101" s="81"/>
      <c r="Y101" s="82"/>
      <c r="Z101" s="94"/>
      <c r="AA101" s="82"/>
      <c r="AB101" s="94"/>
      <c r="AC101" s="82"/>
      <c r="AD101" s="94"/>
      <c r="AE101" s="82"/>
      <c r="AF101" s="94"/>
      <c r="AG101" s="82"/>
      <c r="AH101" s="81"/>
      <c r="AI101" s="82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</row>
    <row r="102" spans="1:57" s="57" customFormat="1" ht="9.75" customHeight="1">
      <c r="A102" s="57" t="s">
        <v>68</v>
      </c>
      <c r="B102" s="23">
        <v>4.1000000000000002E-2</v>
      </c>
      <c r="C102" s="39"/>
      <c r="D102" s="23">
        <v>3.5000000000000003E-2</v>
      </c>
      <c r="E102" s="39"/>
      <c r="F102" s="23">
        <v>3.5999999999999997E-2</v>
      </c>
      <c r="G102" s="39"/>
      <c r="H102" s="23">
        <v>3.5000000000000003E-2</v>
      </c>
      <c r="I102" s="22"/>
      <c r="J102" s="23">
        <v>3.2000000000000001E-2</v>
      </c>
      <c r="K102" s="39"/>
      <c r="L102" s="23">
        <v>3.1E-2</v>
      </c>
      <c r="M102" s="39"/>
      <c r="N102" s="23">
        <v>0.03</v>
      </c>
      <c r="O102" s="39"/>
      <c r="P102" s="23">
        <v>2.7E-2</v>
      </c>
      <c r="Q102" s="39"/>
      <c r="R102" s="23">
        <v>0.03</v>
      </c>
      <c r="S102" s="22"/>
      <c r="T102" s="2">
        <v>2.5999999999999999E-2</v>
      </c>
      <c r="U102" s="58"/>
      <c r="V102" s="94"/>
      <c r="W102" s="82"/>
      <c r="X102" s="81"/>
      <c r="Y102" s="82"/>
      <c r="Z102" s="94"/>
      <c r="AA102" s="82"/>
      <c r="AB102" s="94"/>
      <c r="AC102" s="82"/>
      <c r="AD102" s="94"/>
      <c r="AE102" s="82"/>
      <c r="AF102" s="94"/>
      <c r="AG102" s="82"/>
      <c r="AH102" s="81"/>
      <c r="AI102" s="82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</row>
    <row r="103" spans="1:57" s="57" customFormat="1" ht="9.75" customHeight="1">
      <c r="A103" s="57" t="s">
        <v>69</v>
      </c>
      <c r="B103" s="23">
        <v>5.8000000000000003E-2</v>
      </c>
      <c r="C103" s="39"/>
      <c r="D103" s="23">
        <v>5.3999999999999999E-2</v>
      </c>
      <c r="E103" s="39"/>
      <c r="F103" s="23">
        <v>5.7000000000000002E-2</v>
      </c>
      <c r="G103" s="39"/>
      <c r="H103" s="23">
        <v>5.3999999999999999E-2</v>
      </c>
      <c r="I103" s="22"/>
      <c r="J103" s="23">
        <v>5.0999999999999997E-2</v>
      </c>
      <c r="K103" s="39"/>
      <c r="L103" s="23">
        <v>4.5999999999999999E-2</v>
      </c>
      <c r="M103" s="39"/>
      <c r="N103" s="23">
        <v>4.2000000000000003E-2</v>
      </c>
      <c r="O103" s="39"/>
      <c r="P103" s="23">
        <v>3.5999999999999997E-2</v>
      </c>
      <c r="Q103" s="39"/>
      <c r="R103" s="23">
        <v>0.04</v>
      </c>
      <c r="S103" s="22"/>
      <c r="T103" s="2">
        <v>3.5000000000000003E-2</v>
      </c>
      <c r="U103" s="58"/>
      <c r="V103" s="95"/>
      <c r="W103" s="95"/>
      <c r="X103" s="81"/>
      <c r="Y103" s="95"/>
      <c r="Z103" s="95"/>
      <c r="AA103" s="95"/>
      <c r="AB103" s="95"/>
      <c r="AC103" s="95"/>
      <c r="AD103" s="95"/>
      <c r="AE103" s="95"/>
      <c r="AF103" s="95"/>
      <c r="AG103" s="95"/>
      <c r="AH103" s="81"/>
      <c r="AI103" s="9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</row>
    <row r="104" spans="1:57" s="57" customFormat="1" ht="9.75" customHeight="1">
      <c r="A104" s="57" t="s">
        <v>70</v>
      </c>
      <c r="B104" s="42"/>
      <c r="C104" s="42"/>
      <c r="D104" s="42"/>
      <c r="E104" s="42"/>
      <c r="F104" s="42"/>
      <c r="G104" s="42"/>
      <c r="H104" s="42"/>
      <c r="I104" s="22"/>
      <c r="J104" s="42"/>
      <c r="K104" s="42"/>
      <c r="L104" s="42"/>
      <c r="M104" s="42"/>
      <c r="N104" s="42"/>
      <c r="O104" s="42"/>
      <c r="P104" s="42"/>
      <c r="Q104" s="42"/>
      <c r="R104" s="42"/>
      <c r="S104" s="22"/>
      <c r="T104" s="3"/>
      <c r="U104" s="58"/>
      <c r="V104" s="94"/>
      <c r="W104" s="94"/>
      <c r="X104" s="96"/>
      <c r="Y104" s="94"/>
      <c r="Z104" s="94"/>
      <c r="AA104" s="94"/>
      <c r="AB104" s="94"/>
      <c r="AC104" s="94"/>
      <c r="AD104" s="94"/>
      <c r="AE104" s="94"/>
      <c r="AF104" s="94"/>
      <c r="AG104" s="94"/>
      <c r="AH104" s="96"/>
      <c r="AI104" s="94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</row>
    <row r="105" spans="1:57" s="57" customFormat="1" ht="9.75" customHeight="1">
      <c r="A105" s="51" t="s">
        <v>71</v>
      </c>
      <c r="B105" s="39"/>
      <c r="C105" s="39"/>
      <c r="D105" s="39"/>
      <c r="E105" s="39"/>
      <c r="F105" s="39"/>
      <c r="G105" s="39"/>
      <c r="H105" s="39"/>
      <c r="I105" s="43"/>
      <c r="J105" s="39"/>
      <c r="K105" s="39"/>
      <c r="L105" s="39"/>
      <c r="M105" s="39"/>
      <c r="N105" s="39"/>
      <c r="O105" s="39"/>
      <c r="P105" s="39"/>
      <c r="Q105" s="39"/>
      <c r="R105" s="39"/>
      <c r="S105" s="43"/>
      <c r="T105" s="40"/>
      <c r="U105" s="40"/>
      <c r="V105" s="103"/>
      <c r="W105" s="113"/>
      <c r="X105" s="96"/>
      <c r="Y105" s="113"/>
      <c r="Z105" s="103"/>
      <c r="AA105" s="113"/>
      <c r="AB105" s="103"/>
      <c r="AC105" s="113"/>
      <c r="AD105" s="103"/>
      <c r="AE105" s="113"/>
      <c r="AF105" s="103"/>
      <c r="AG105" s="113"/>
      <c r="AH105" s="96"/>
      <c r="AI105" s="113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</row>
    <row r="106" spans="1:57" s="57" customFormat="1" ht="9.75" customHeight="1">
      <c r="A106" s="57" t="s">
        <v>72</v>
      </c>
      <c r="B106" s="71">
        <v>2.6</v>
      </c>
      <c r="C106" s="54"/>
      <c r="D106" s="71">
        <v>2</v>
      </c>
      <c r="E106" s="54"/>
      <c r="F106" s="71">
        <v>1.5</v>
      </c>
      <c r="G106" s="54"/>
      <c r="H106" s="71">
        <v>1.9</v>
      </c>
      <c r="I106" s="43"/>
      <c r="J106" s="71">
        <v>2.1</v>
      </c>
      <c r="K106" s="54"/>
      <c r="L106" s="71">
        <v>1.8</v>
      </c>
      <c r="M106" s="54"/>
      <c r="N106" s="71">
        <v>1.7</v>
      </c>
      <c r="O106" s="54"/>
      <c r="P106" s="71">
        <v>1.1000000000000001</v>
      </c>
      <c r="Q106" s="54"/>
      <c r="R106" s="71">
        <v>1.5</v>
      </c>
      <c r="S106" s="43"/>
      <c r="T106" s="55">
        <v>1.4</v>
      </c>
      <c r="U106" s="40"/>
      <c r="V106" s="103"/>
      <c r="W106" s="105"/>
      <c r="X106" s="96"/>
      <c r="Y106" s="88"/>
      <c r="Z106" s="103"/>
      <c r="AA106" s="88"/>
      <c r="AB106" s="103"/>
      <c r="AC106" s="88"/>
      <c r="AD106" s="103"/>
      <c r="AE106" s="103"/>
      <c r="AF106" s="103"/>
      <c r="AG106" s="103"/>
      <c r="AH106" s="96"/>
      <c r="AI106" s="103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</row>
    <row r="107" spans="1:57" s="57" customFormat="1" ht="9.75" customHeight="1">
      <c r="A107" s="57" t="s">
        <v>73</v>
      </c>
      <c r="B107" s="59">
        <v>133</v>
      </c>
      <c r="C107" s="54"/>
      <c r="D107" s="59">
        <v>101</v>
      </c>
      <c r="E107" s="54"/>
      <c r="F107" s="59">
        <v>80</v>
      </c>
      <c r="G107" s="54"/>
      <c r="H107" s="59">
        <v>71</v>
      </c>
      <c r="I107" s="43"/>
      <c r="J107" s="28">
        <v>88</v>
      </c>
      <c r="K107" s="54"/>
      <c r="L107" s="28">
        <v>78</v>
      </c>
      <c r="M107" s="54"/>
      <c r="N107" s="28">
        <v>86</v>
      </c>
      <c r="O107" s="54"/>
      <c r="P107" s="54">
        <v>62</v>
      </c>
      <c r="Q107" s="54"/>
      <c r="R107" s="54">
        <v>73</v>
      </c>
      <c r="S107" s="43"/>
      <c r="T107" s="31">
        <v>67</v>
      </c>
      <c r="U107" s="40"/>
      <c r="V107" s="109"/>
      <c r="W107" s="109"/>
      <c r="X107" s="110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10"/>
      <c r="AI107" s="109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</row>
    <row r="108" spans="1:57" s="57" customFormat="1" ht="9.75" customHeight="1">
      <c r="A108" s="57" t="s">
        <v>74</v>
      </c>
      <c r="B108" s="67"/>
      <c r="C108" s="67"/>
      <c r="D108" s="67"/>
      <c r="E108" s="67"/>
      <c r="F108" s="67"/>
      <c r="G108" s="67"/>
      <c r="H108" s="67"/>
      <c r="I108" s="68"/>
      <c r="J108" s="67"/>
      <c r="K108" s="67"/>
      <c r="L108" s="67"/>
      <c r="M108" s="67"/>
      <c r="N108" s="67"/>
      <c r="O108" s="67"/>
      <c r="P108" s="67"/>
      <c r="Q108" s="67"/>
      <c r="R108" s="67"/>
      <c r="S108" s="68"/>
      <c r="T108" s="40"/>
      <c r="U108" s="40"/>
      <c r="V108" s="109"/>
      <c r="W108" s="109"/>
      <c r="X108" s="110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10"/>
      <c r="AI108" s="109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</row>
    <row r="109" spans="1:57" s="57" customFormat="1" ht="9.75" customHeight="1">
      <c r="A109" s="51" t="s">
        <v>75</v>
      </c>
      <c r="B109" s="67"/>
      <c r="C109" s="67"/>
      <c r="D109" s="67"/>
      <c r="E109" s="67"/>
      <c r="F109" s="67"/>
      <c r="G109" s="67"/>
      <c r="H109" s="67"/>
      <c r="I109" s="68"/>
      <c r="J109" s="67"/>
      <c r="K109" s="67"/>
      <c r="L109" s="67"/>
      <c r="M109" s="67"/>
      <c r="N109" s="67"/>
      <c r="O109" s="67"/>
      <c r="P109" s="67"/>
      <c r="Q109" s="67"/>
      <c r="R109" s="67"/>
      <c r="S109" s="68"/>
      <c r="T109" s="40"/>
      <c r="U109" s="40"/>
      <c r="V109" s="94"/>
      <c r="W109" s="83"/>
      <c r="X109" s="96"/>
      <c r="Y109" s="83"/>
      <c r="Z109" s="94"/>
      <c r="AA109" s="83"/>
      <c r="AB109" s="94"/>
      <c r="AC109" s="83"/>
      <c r="AD109" s="94"/>
      <c r="AE109" s="83"/>
      <c r="AF109" s="94"/>
      <c r="AG109" s="83"/>
      <c r="AH109" s="96"/>
      <c r="AI109" s="83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</row>
    <row r="110" spans="1:57" s="57" customFormat="1" ht="9.75" customHeight="1">
      <c r="A110" s="57" t="s">
        <v>76</v>
      </c>
      <c r="B110" s="24">
        <v>0.19</v>
      </c>
      <c r="C110" s="39"/>
      <c r="D110" s="24">
        <v>0.22</v>
      </c>
      <c r="E110" s="39"/>
      <c r="F110" s="24">
        <v>0.23</v>
      </c>
      <c r="G110" s="39"/>
      <c r="H110" s="24">
        <v>0.24</v>
      </c>
      <c r="I110" s="43"/>
      <c r="J110" s="24">
        <v>0.26</v>
      </c>
      <c r="K110" s="39"/>
      <c r="L110" s="24">
        <v>0.27</v>
      </c>
      <c r="M110" s="39"/>
      <c r="N110" s="24">
        <v>0.3</v>
      </c>
      <c r="O110" s="39"/>
      <c r="P110" s="24">
        <v>0.3</v>
      </c>
      <c r="Q110" s="39"/>
      <c r="R110" s="24">
        <v>0.31</v>
      </c>
      <c r="S110" s="43"/>
      <c r="T110" s="4">
        <v>0.34</v>
      </c>
      <c r="U110" s="40"/>
      <c r="V110" s="109"/>
      <c r="W110" s="109"/>
      <c r="X110" s="110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10"/>
      <c r="AI110" s="109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</row>
    <row r="111" spans="1:57" s="57" customFormat="1" ht="9.75" customHeight="1">
      <c r="A111" s="57" t="s">
        <v>77</v>
      </c>
      <c r="B111" s="67"/>
      <c r="C111" s="67"/>
      <c r="D111" s="67"/>
      <c r="E111" s="67"/>
      <c r="F111" s="67"/>
      <c r="G111" s="67"/>
      <c r="H111" s="67"/>
      <c r="I111" s="68"/>
      <c r="J111" s="67"/>
      <c r="K111" s="67"/>
      <c r="L111" s="67"/>
      <c r="M111" s="67"/>
      <c r="N111" s="67"/>
      <c r="O111" s="67"/>
      <c r="P111" s="67"/>
      <c r="Q111" s="67"/>
      <c r="R111" s="67"/>
      <c r="S111" s="68"/>
      <c r="T111" s="40"/>
      <c r="U111" s="40"/>
      <c r="V111" s="109"/>
      <c r="W111" s="109"/>
      <c r="X111" s="110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10"/>
      <c r="AI111" s="109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</row>
    <row r="112" spans="1:57" s="57" customFormat="1" ht="9.75" customHeight="1">
      <c r="A112" s="51" t="s">
        <v>78</v>
      </c>
      <c r="B112" s="67"/>
      <c r="C112" s="67"/>
      <c r="D112" s="67"/>
      <c r="E112" s="67"/>
      <c r="F112" s="67"/>
      <c r="G112" s="67"/>
      <c r="H112" s="67"/>
      <c r="I112" s="68"/>
      <c r="J112" s="67"/>
      <c r="K112" s="67"/>
      <c r="L112" s="67"/>
      <c r="M112" s="67"/>
      <c r="N112" s="67"/>
      <c r="O112" s="67"/>
      <c r="P112" s="67"/>
      <c r="Q112" s="67"/>
      <c r="R112" s="67"/>
      <c r="S112" s="68"/>
      <c r="T112" s="40"/>
      <c r="U112" s="40"/>
      <c r="V112" s="94"/>
      <c r="W112" s="83"/>
      <c r="X112" s="96"/>
      <c r="Y112" s="83"/>
      <c r="Z112" s="94"/>
      <c r="AA112" s="83"/>
      <c r="AB112" s="94"/>
      <c r="AC112" s="83"/>
      <c r="AD112" s="94"/>
      <c r="AE112" s="83"/>
      <c r="AF112" s="94"/>
      <c r="AG112" s="83"/>
      <c r="AH112" s="96"/>
      <c r="AI112" s="83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</row>
    <row r="113" spans="1:57" s="57" customFormat="1" ht="9.75" customHeight="1">
      <c r="A113" s="57" t="s">
        <v>79</v>
      </c>
      <c r="B113" s="24">
        <v>0.01</v>
      </c>
      <c r="C113" s="39"/>
      <c r="D113" s="24">
        <v>0.01</v>
      </c>
      <c r="E113" s="39"/>
      <c r="F113" s="24">
        <v>0.01</v>
      </c>
      <c r="G113" s="39"/>
      <c r="H113" s="24">
        <v>0.01</v>
      </c>
      <c r="I113" s="43"/>
      <c r="J113" s="24">
        <v>0.01</v>
      </c>
      <c r="K113" s="39"/>
      <c r="L113" s="24">
        <v>0.01</v>
      </c>
      <c r="M113" s="39"/>
      <c r="N113" s="24">
        <v>0.01</v>
      </c>
      <c r="O113" s="39"/>
      <c r="P113" s="24">
        <v>0.01</v>
      </c>
      <c r="Q113" s="39"/>
      <c r="R113" s="24">
        <v>0.01</v>
      </c>
      <c r="S113" s="43"/>
      <c r="T113" s="4">
        <v>0.01</v>
      </c>
      <c r="U113" s="40"/>
      <c r="V113" s="94"/>
      <c r="W113" s="83"/>
      <c r="X113" s="96"/>
      <c r="Y113" s="83"/>
      <c r="Z113" s="94"/>
      <c r="AA113" s="83"/>
      <c r="AB113" s="94"/>
      <c r="AC113" s="83"/>
      <c r="AD113" s="94"/>
      <c r="AE113" s="83"/>
      <c r="AF113" s="94"/>
      <c r="AG113" s="83"/>
      <c r="AH113" s="96"/>
      <c r="AI113" s="83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</row>
    <row r="114" spans="1:57" s="57" customFormat="1" ht="9.75" customHeight="1">
      <c r="A114" s="57" t="s">
        <v>80</v>
      </c>
      <c r="B114" s="24">
        <v>0.52</v>
      </c>
      <c r="C114" s="39"/>
      <c r="D114" s="24">
        <v>0.56000000000000005</v>
      </c>
      <c r="E114" s="39"/>
      <c r="F114" s="24">
        <v>0.57999999999999996</v>
      </c>
      <c r="G114" s="39"/>
      <c r="H114" s="24">
        <v>0.56000000000000005</v>
      </c>
      <c r="I114" s="43"/>
      <c r="J114" s="24">
        <v>0.56000000000000005</v>
      </c>
      <c r="K114" s="39"/>
      <c r="L114" s="24">
        <v>0.56999999999999995</v>
      </c>
      <c r="M114" s="39"/>
      <c r="N114" s="24">
        <v>0.56999999999999995</v>
      </c>
      <c r="O114" s="39"/>
      <c r="P114" s="24">
        <v>0.56000000000000005</v>
      </c>
      <c r="Q114" s="39"/>
      <c r="R114" s="24">
        <v>0.6</v>
      </c>
      <c r="S114" s="43"/>
      <c r="T114" s="4">
        <v>0.61</v>
      </c>
      <c r="U114" s="40"/>
      <c r="V114" s="94"/>
      <c r="W114" s="83"/>
      <c r="X114" s="96"/>
      <c r="Y114" s="83"/>
      <c r="Z114" s="94"/>
      <c r="AA114" s="83"/>
      <c r="AB114" s="94"/>
      <c r="AC114" s="83"/>
      <c r="AD114" s="94"/>
      <c r="AE114" s="83"/>
      <c r="AF114" s="94"/>
      <c r="AG114" s="83"/>
      <c r="AH114" s="96"/>
      <c r="AI114" s="83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</row>
    <row r="115" spans="1:57" s="57" customFormat="1" ht="9.75" customHeight="1">
      <c r="A115" s="57" t="s">
        <v>81</v>
      </c>
      <c r="B115" s="24">
        <v>0.46</v>
      </c>
      <c r="C115" s="39"/>
      <c r="D115" s="24">
        <v>0.43</v>
      </c>
      <c r="E115" s="39"/>
      <c r="F115" s="24">
        <v>0.4</v>
      </c>
      <c r="G115" s="39"/>
      <c r="H115" s="24">
        <v>0.43</v>
      </c>
      <c r="I115" s="43"/>
      <c r="J115" s="24">
        <v>0.43</v>
      </c>
      <c r="K115" s="39"/>
      <c r="L115" s="24">
        <v>0.42</v>
      </c>
      <c r="M115" s="39"/>
      <c r="N115" s="24">
        <v>0.42</v>
      </c>
      <c r="O115" s="39"/>
      <c r="P115" s="24">
        <v>0.43</v>
      </c>
      <c r="Q115" s="39"/>
      <c r="R115" s="24">
        <v>0.39</v>
      </c>
      <c r="S115" s="43"/>
      <c r="T115" s="4">
        <v>0.38</v>
      </c>
      <c r="U115" s="40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78"/>
      <c r="AJ115" s="125"/>
    </row>
    <row r="118" spans="1:57">
      <c r="A118" s="78" t="s">
        <v>94</v>
      </c>
    </row>
    <row r="119" spans="1:57">
      <c r="A119" s="78" t="s">
        <v>92</v>
      </c>
    </row>
    <row r="120" spans="1:57">
      <c r="A120" s="78" t="s">
        <v>93</v>
      </c>
    </row>
    <row r="121" spans="1:57">
      <c r="A121" s="78" t="s">
        <v>95</v>
      </c>
    </row>
    <row r="122" spans="1:57">
      <c r="A122" s="78" t="s">
        <v>96</v>
      </c>
    </row>
    <row r="123" spans="1:57">
      <c r="A123" s="78" t="s">
        <v>99</v>
      </c>
    </row>
    <row r="124" spans="1:57">
      <c r="A124" s="78" t="s">
        <v>97</v>
      </c>
    </row>
    <row r="125" spans="1:57">
      <c r="A125" s="78" t="s">
        <v>98</v>
      </c>
    </row>
  </sheetData>
  <phoneticPr fontId="0" type="noConversion"/>
  <conditionalFormatting sqref="AJ8:BC114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6431d30e-c018-4f72-ad4c-e56e9d03b1f0}" enabled="1" method="Standard" siteId="{f8be18a6-f648-4a47-be73-86d6c5c6604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37</vt:i4>
      </vt:variant>
    </vt:vector>
  </HeadingPairs>
  <TitlesOfParts>
    <vt:vector size="38" baseType="lpstr">
      <vt:lpstr>TO</vt:lpstr>
      <vt:lpstr>column_name_1</vt:lpstr>
      <vt:lpstr>column_name_10</vt:lpstr>
      <vt:lpstr>column_name_2</vt:lpstr>
      <vt:lpstr>column_name_3</vt:lpstr>
      <vt:lpstr>column_name_4</vt:lpstr>
      <vt:lpstr>column_name_5</vt:lpstr>
      <vt:lpstr>column_name_6</vt:lpstr>
      <vt:lpstr>column_name_7</vt:lpstr>
      <vt:lpstr>column_name_8</vt:lpstr>
      <vt:lpstr>column_name_9</vt:lpstr>
      <vt:lpstr>lar_highlight_1</vt:lpstr>
      <vt:lpstr>lar_oddheader_1</vt:lpstr>
      <vt:lpstr>lar_subtotal_10</vt:lpstr>
      <vt:lpstr>lar_subtotal_11</vt:lpstr>
      <vt:lpstr>lar_subtotal_2</vt:lpstr>
      <vt:lpstr>lar_subtotal_3</vt:lpstr>
      <vt:lpstr>lar_subtotal_4</vt:lpstr>
      <vt:lpstr>lar_subtotal_5</vt:lpstr>
      <vt:lpstr>lar_subtotal_6</vt:lpstr>
      <vt:lpstr>lar_subtotal_7</vt:lpstr>
      <vt:lpstr>lar_subtotal_8</vt:lpstr>
      <vt:lpstr>lar_subtotal_9</vt:lpstr>
      <vt:lpstr>lar_total_3</vt:lpstr>
      <vt:lpstr>name_1</vt:lpstr>
      <vt:lpstr>outarea</vt:lpstr>
      <vt:lpstr>sn_prevyear</vt:lpstr>
      <vt:lpstr>sn_year</vt:lpstr>
      <vt:lpstr>value_1_PACTUALYEAR01</vt:lpstr>
      <vt:lpstr>value_1_PPREVIOUSYEAR01</vt:lpstr>
      <vt:lpstr>value_2_PPREVIOUSYEAR01</vt:lpstr>
      <vt:lpstr>value_3_PPREVIOUSYEAR01</vt:lpstr>
      <vt:lpstr>value_4_PPREVIOUSYEAR01</vt:lpstr>
      <vt:lpstr>value_5_PPREVIOUSYEAR01</vt:lpstr>
      <vt:lpstr>value_6_PPREVIOUSYEAR01</vt:lpstr>
      <vt:lpstr>value_7_PPREVIOUSYEAR01</vt:lpstr>
      <vt:lpstr>value_8_PPREVIOUSYEAR01</vt:lpstr>
      <vt:lpstr>value_9_PPREVIOUSYEAR01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 Olga</dc:creator>
  <cp:lastModifiedBy>Johansson Jan (YSB)</cp:lastModifiedBy>
  <cp:lastPrinted>2014-05-28T11:12:23Z</cp:lastPrinted>
  <dcterms:created xsi:type="dcterms:W3CDTF">2014-05-23T06:38:49Z</dcterms:created>
  <dcterms:modified xsi:type="dcterms:W3CDTF">2025-03-17T14:51:57Z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2023-02-24T14:56:02Z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51f9f874-0687-4b80-b024-339a6357b023</vt:lpwstr>
  </property>
  <property fmtid="{D5CDD505-2E9C-101B-9397-08002B2CF9AE}" pid="8" name="MSIP_Label_6431d30e-c018-4f72-ad4c-e56e9d03b1f0_ContentBits">
    <vt:lpwstr>2</vt:lpwstr>
  </property>
</Properties>
</file>